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kuwsolutions-my.sharepoint.com/personal/leeanne_ikuwsolutions_com/Documents/ATD Workshops/ATD-Los Angeles/Handouts/"/>
    </mc:Choice>
  </mc:AlternateContent>
  <xr:revisionPtr revIDLastSave="1" documentId="8_{4E390674-73F4-4195-B550-6A0F2B6FBFFA}" xr6:coauthVersionLast="47" xr6:coauthVersionMax="47" xr10:uidLastSave="{E055F6FE-7474-4B84-A0F6-268F29C75B47}"/>
  <bookViews>
    <workbookView xWindow="80280" yWindow="2490" windowWidth="29040" windowHeight="15720" tabRatio="866" xr2:uid="{00000000-000D-0000-FFFF-FFFF00000000}"/>
  </bookViews>
  <sheets>
    <sheet name="How to Use" sheetId="1" r:id="rId1"/>
    <sheet name="Operating Model" sheetId="2" r:id="rId2"/>
    <sheet name="Program Blueprint" sheetId="3" r:id="rId3"/>
    <sheet name="Learning Objectives" sheetId="4" r:id="rId4"/>
    <sheet name="Learner Structures" sheetId="5" r:id="rId5"/>
    <sheet name="12 Week Plan" sheetId="20" r:id="rId6"/>
    <sheet name="Cohort Planning" sheetId="7" r:id="rId7"/>
    <sheet name="Learning Journey Map" sheetId="6" r:id="rId8"/>
    <sheet name="Learning Journey Map Ex" sheetId="16" r:id="rId9"/>
    <sheet name="RACI Matrix" sheetId="8" r:id="rId10"/>
    <sheet name="MoSCoW Prioritization" sheetId="9" r:id="rId11"/>
    <sheet name="Communication Plan" sheetId="10" r:id="rId12"/>
    <sheet name="Facilitator Guides" sheetId="11" r:id="rId13"/>
    <sheet name="Facilitator Guides Ex" sheetId="17" r:id="rId14"/>
    <sheet name="Facilitator Guides Ex 2" sheetId="19" r:id="rId15"/>
    <sheet name="Global Checklist" sheetId="12" r:id="rId16"/>
    <sheet name="KPIs &amp; Dashboard" sheetId="13" r:id="rId17"/>
    <sheet name="Dashboard" sheetId="14" r:id="rId18"/>
    <sheet name="Dropdown Lists" sheetId="15" r:id="rId19"/>
  </sheets>
  <definedNames>
    <definedName name="Audience">'Dropdown Lists'!$N$2:$N$9</definedName>
    <definedName name="Cadence">'Dropdown Lists'!$M$2:$M$9</definedName>
    <definedName name="Channel">'Dropdown Lists'!$O$2:$O$12</definedName>
    <definedName name="Included">'Dropdown Lists'!$D$2:$D$8</definedName>
    <definedName name="KPI_Owner">'Dropdown Lists'!$P$2:$P$10</definedName>
    <definedName name="Learner_Structure">'Dropdown Lists'!$L$2:$L$10</definedName>
    <definedName name="Measurement_Method">'Dropdown Lists'!$F$2:$F$10</definedName>
    <definedName name="MoSCoW">'Dropdown Lists'!$I$2:$I$6</definedName>
    <definedName name="Priority">'Dropdown Lists'!$E$2:$E$6</definedName>
    <definedName name="RACI">'Dropdown Lists'!$G$2:$G$6</definedName>
    <definedName name="Region">'Dropdown Lists'!$K$2:$K$10</definedName>
    <definedName name="Status">'Dropdown Lists'!$H$2:$H$7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3" l="1"/>
  <c r="D2" i="13"/>
  <c r="D14" i="13"/>
  <c r="D13" i="13"/>
  <c r="D12" i="13"/>
  <c r="D11" i="13"/>
  <c r="D10" i="13"/>
  <c r="D9" i="13"/>
  <c r="D8" i="13"/>
  <c r="D7" i="13"/>
  <c r="D6" i="13"/>
  <c r="D5" i="13"/>
  <c r="D4" i="13"/>
  <c r="D3" i="13"/>
  <c r="E7" i="7"/>
  <c r="D7" i="7"/>
  <c r="E6" i="7"/>
  <c r="F6" i="7" s="1"/>
  <c r="D6" i="7"/>
  <c r="E5" i="7"/>
  <c r="F5" i="7" s="1"/>
  <c r="D5" i="7"/>
  <c r="E4" i="7"/>
  <c r="F4" i="7" s="1"/>
  <c r="D4" i="7"/>
  <c r="E3" i="7"/>
  <c r="F3" i="7" s="1"/>
  <c r="D3" i="7"/>
  <c r="E2" i="7"/>
  <c r="F2" i="7" s="1"/>
  <c r="D2" i="7"/>
  <c r="D1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C1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Dropdown: Yes, No, Phase 2, Optional, Regional Only, Pilot Only</t>
        </r>
      </text>
    </comment>
    <comment ref="D1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Dropdown: MoSCoW priority options.</t>
        </r>
      </text>
    </comment>
  </commentList>
</comments>
</file>

<file path=xl/sharedStrings.xml><?xml version="1.0" encoding="utf-8"?>
<sst xmlns="http://schemas.openxmlformats.org/spreadsheetml/2006/main" count="862" uniqueCount="432">
  <si>
    <t>How to Use This Workbook</t>
  </si>
  <si>
    <t>1</t>
  </si>
  <si>
    <t>Dropdown cells are shaded light blue. Click a blue cell, then use the small dropdown arrow that appears.</t>
  </si>
  <si>
    <t>2</t>
  </si>
  <si>
    <t>Dropdown values are stored on the visible Dropdown Lists sheet and can be edited by L&amp;D program owners.</t>
  </si>
  <si>
    <t>3</t>
  </si>
  <si>
    <t>Formula cells are shaded light green and calculate team/pod counts or KPI achievement automatically.</t>
  </si>
  <si>
    <t>4</t>
  </si>
  <si>
    <t>Use Learning Objectives to select what is in scope for each program, then connect those objectives to metrics and owners.</t>
  </si>
  <si>
    <t>5</t>
  </si>
  <si>
    <t>Use Cohort Planning to model regional/global cohorts, teams, pods, mobs, triads, and pairs.</t>
  </si>
  <si>
    <t>Category</t>
  </si>
  <si>
    <t>Details</t>
  </si>
  <si>
    <t>L&amp;D Operating Model Type</t>
  </si>
  <si>
    <t>Global Enterprise Learning Design</t>
  </si>
  <si>
    <t>Program Type</t>
  </si>
  <si>
    <t>Technical Software Engineering Enablement</t>
  </si>
  <si>
    <t>Primary Focus</t>
  </si>
  <si>
    <t>GitHub Copilot + Full Stack Application Development</t>
  </si>
  <si>
    <t>Target Audience</t>
  </si>
  <si>
    <t>Software Engineers</t>
  </si>
  <si>
    <t>Delivery Model</t>
  </si>
  <si>
    <t>Global Cohort-Based Learning</t>
  </si>
  <si>
    <t>Scaling Strategy</t>
  </si>
  <si>
    <t>Teams, Pods, Mobs, Triads, Pairs</t>
  </si>
  <si>
    <t>Governance Model</t>
  </si>
  <si>
    <t>Program Management Structure</t>
  </si>
  <si>
    <t>Learning Design Standards</t>
  </si>
  <si>
    <t>Program Name</t>
  </si>
  <si>
    <t>Program Description</t>
  </si>
  <si>
    <t>Program Goals</t>
  </si>
  <si>
    <t>Program Start Date</t>
  </si>
  <si>
    <t>Program End Date</t>
  </si>
  <si>
    <t>Program Duration</t>
  </si>
  <si>
    <t>Global Regions</t>
  </si>
  <si>
    <t>Languages</t>
  </si>
  <si>
    <t>Cohort Count</t>
  </si>
  <si>
    <t>Objective Category</t>
  </si>
  <si>
    <t>Objective</t>
  </si>
  <si>
    <t>Included</t>
  </si>
  <si>
    <t>Priority</t>
  </si>
  <si>
    <t>Measurement Method</t>
  </si>
  <si>
    <t>Owner</t>
  </si>
  <si>
    <t>Business</t>
  </si>
  <si>
    <t>Accelerate AI-assisted software engineering</t>
  </si>
  <si>
    <t>Select...</t>
  </si>
  <si>
    <t>Improve engineering collaboration</t>
  </si>
  <si>
    <t>Increase delivery velocity</t>
  </si>
  <si>
    <t>Improve code quality</t>
  </si>
  <si>
    <t>Learning</t>
  </si>
  <si>
    <t>Use GitHub Copilot to understand code bases</t>
  </si>
  <si>
    <t>Generate unit and integration tests with AI</t>
  </si>
  <si>
    <t>Perform AI-assisted code reviews</t>
  </si>
  <si>
    <t>Generate new code using AI pair programming</t>
  </si>
  <si>
    <t>Collaborate effectively in pods and teams</t>
  </si>
  <si>
    <t>Structure Type</t>
  </si>
  <si>
    <t>Recommended Size</t>
  </si>
  <si>
    <t>Purpose</t>
  </si>
  <si>
    <t>Notes</t>
  </si>
  <si>
    <t>Global Cohort</t>
  </si>
  <si>
    <t>100-500+</t>
  </si>
  <si>
    <t>Enterprise-wide learning alignment</t>
  </si>
  <si>
    <t>Regional Cohort</t>
  </si>
  <si>
    <t>Regional coordination</t>
  </si>
  <si>
    <t>Team</t>
  </si>
  <si>
    <t>10 or less</t>
  </si>
  <si>
    <t>Delivery team collaboration</t>
  </si>
  <si>
    <t>Pod</t>
  </si>
  <si>
    <t>3-6</t>
  </si>
  <si>
    <t>Focused coding collaboration</t>
  </si>
  <si>
    <t>Mob</t>
  </si>
  <si>
    <t>5-12</t>
  </si>
  <si>
    <t>Collaborative swarm coding/problem solving</t>
  </si>
  <si>
    <t>Triad</t>
  </si>
  <si>
    <t>Peer coaching/review</t>
  </si>
  <si>
    <t>Pair</t>
  </si>
  <si>
    <t>AI pair programming</t>
  </si>
  <si>
    <t>Phase</t>
  </si>
  <si>
    <t>Learner Experience</t>
  </si>
  <si>
    <t>Facilitator Activities</t>
  </si>
  <si>
    <t>Deliverables</t>
  </si>
  <si>
    <t>Pre-Work</t>
  </si>
  <si>
    <t>Kickoff</t>
  </si>
  <si>
    <t>AI Foundations</t>
  </si>
  <si>
    <t>Code Base Exploration</t>
  </si>
  <si>
    <t>Testing with AI</t>
  </si>
  <si>
    <t>Code Review Practice</t>
  </si>
  <si>
    <t>New Code Generation</t>
  </si>
  <si>
    <t>Capstone Delivery</t>
  </si>
  <si>
    <t>Assessment &amp; Reflection</t>
  </si>
  <si>
    <t>Cohort</t>
  </si>
  <si>
    <t>Region</t>
  </si>
  <si>
    <t>Learner Count</t>
  </si>
  <si>
    <t>Recommended Team Count</t>
  </si>
  <si>
    <t>Recommended Pod Count</t>
  </si>
  <si>
    <t>Facilitators</t>
  </si>
  <si>
    <t>Start Date</t>
  </si>
  <si>
    <t>End Date</t>
  </si>
  <si>
    <t>Primary Learner Structure</t>
  </si>
  <si>
    <t>Activity</t>
  </si>
  <si>
    <t>Program Mgmt</t>
  </si>
  <si>
    <t>Learning Design</t>
  </si>
  <si>
    <t>Engineering Leads</t>
  </si>
  <si>
    <t>Operations</t>
  </si>
  <si>
    <t>Executives</t>
  </si>
  <si>
    <t>Program Strategy</t>
  </si>
  <si>
    <t>Curriculum Design</t>
  </si>
  <si>
    <t>Facilitator Readiness</t>
  </si>
  <si>
    <t>Platform Setup</t>
  </si>
  <si>
    <t>Assessment Strategy</t>
  </si>
  <si>
    <t>Metrics &amp; Reporting</t>
  </si>
  <si>
    <t>Requirement</t>
  </si>
  <si>
    <t>Must Have</t>
  </si>
  <si>
    <t>GitHub Copilot access</t>
  </si>
  <si>
    <t>Full stack application repository</t>
  </si>
  <si>
    <t>Pod collaboration structure</t>
  </si>
  <si>
    <t>Should Have</t>
  </si>
  <si>
    <t>Regional facilitators</t>
  </si>
  <si>
    <t>Could Have</t>
  </si>
  <si>
    <t>Gamification</t>
  </si>
  <si>
    <t>Won't Have</t>
  </si>
  <si>
    <t>Custom platform development</t>
  </si>
  <si>
    <t>Audience</t>
  </si>
  <si>
    <t>Communication Type</t>
  </si>
  <si>
    <t>Cadence</t>
  </si>
  <si>
    <t>Channel</t>
  </si>
  <si>
    <t>Participants</t>
  </si>
  <si>
    <t>Program Updates</t>
  </si>
  <si>
    <t>Managers</t>
  </si>
  <si>
    <t>Progress Reports</t>
  </si>
  <si>
    <t>KPI Dashboard</t>
  </si>
  <si>
    <t>Facilitator Sync</t>
  </si>
  <si>
    <t>Regional Leads</t>
  </si>
  <si>
    <t>Regional Coordination</t>
  </si>
  <si>
    <t>Session</t>
  </si>
  <si>
    <t>Facilitator Guidance</t>
  </si>
  <si>
    <t>Materials Needed</t>
  </si>
  <si>
    <t>Timing</t>
  </si>
  <si>
    <t>AI Coding Workshop</t>
  </si>
  <si>
    <t>Code Review Workshop</t>
  </si>
  <si>
    <t>Testing Workshop</t>
  </si>
  <si>
    <t>Mob Programming Session</t>
  </si>
  <si>
    <t>Capstone Review</t>
  </si>
  <si>
    <t>Checklist Item</t>
  </si>
  <si>
    <t>Status</t>
  </si>
  <si>
    <t>Regional timezone alignment</t>
  </si>
  <si>
    <t>Localization completed</t>
  </si>
  <si>
    <t>Accessibility review completed</t>
  </si>
  <si>
    <t>Translation validated</t>
  </si>
  <si>
    <t>Platform readiness confirmed</t>
  </si>
  <si>
    <t>Facilitator onboarding completed</t>
  </si>
  <si>
    <t>Metric</t>
  </si>
  <si>
    <t>Target</t>
  </si>
  <si>
    <t>Actual</t>
  </si>
  <si>
    <t>% Achievement</t>
  </si>
  <si>
    <t>Program Completion Rate</t>
  </si>
  <si>
    <t>Learner Satisfaction Score</t>
  </si>
  <si>
    <t>Assessment Pass Rate</t>
  </si>
  <si>
    <t>AI Tool Adoption</t>
  </si>
  <si>
    <t>Code Review Quality Improvement</t>
  </si>
  <si>
    <t>Engineering Velocity Improvement</t>
  </si>
  <si>
    <t>Collaboration Effectiveness</t>
  </si>
  <si>
    <t>Enterprise L&amp;D Program Dashboard</t>
  </si>
  <si>
    <t>List Name</t>
  </si>
  <si>
    <t>Values</t>
  </si>
  <si>
    <t>RACI</t>
  </si>
  <si>
    <t>MoSCoW</t>
  </si>
  <si>
    <t>Learner Structure</t>
  </si>
  <si>
    <t>KPI Owner</t>
  </si>
  <si>
    <t>Tip</t>
  </si>
  <si>
    <t>Dropdowns appear when you click cells in the blue input columns on program sheets.</t>
  </si>
  <si>
    <t>Yes</t>
  </si>
  <si>
    <t>Assessment</t>
  </si>
  <si>
    <t>R</t>
  </si>
  <si>
    <t>Not Started</t>
  </si>
  <si>
    <t>Global</t>
  </si>
  <si>
    <t>Daily</t>
  </si>
  <si>
    <t>Email</t>
  </si>
  <si>
    <t>L&amp;D Lead</t>
  </si>
  <si>
    <t>No</t>
  </si>
  <si>
    <t>GitHub Metrics</t>
  </si>
  <si>
    <t>A</t>
  </si>
  <si>
    <t>In Progress</t>
  </si>
  <si>
    <t>Weekly</t>
  </si>
  <si>
    <t>Program Manager</t>
  </si>
  <si>
    <t>Phase 2</t>
  </si>
  <si>
    <t>Manager Observation</t>
  </si>
  <si>
    <t>C</t>
  </si>
  <si>
    <t>At Risk</t>
  </si>
  <si>
    <t>LATAM</t>
  </si>
  <si>
    <t>Biweekly</t>
  </si>
  <si>
    <t>LMS</t>
  </si>
  <si>
    <t>Engineering Lead</t>
  </si>
  <si>
    <t>Optional</t>
  </si>
  <si>
    <t>Peer Review</t>
  </si>
  <si>
    <t>I</t>
  </si>
  <si>
    <t>Complete</t>
  </si>
  <si>
    <t>EMEA</t>
  </si>
  <si>
    <t>Monthly</t>
  </si>
  <si>
    <t>Live Session</t>
  </si>
  <si>
    <t>Regional Only</t>
  </si>
  <si>
    <t>Capstone Rubric</t>
  </si>
  <si>
    <t>Blocked</t>
  </si>
  <si>
    <t>APAC</t>
  </si>
  <si>
    <t>Milestone-Based</t>
  </si>
  <si>
    <t>Office Hours</t>
  </si>
  <si>
    <t>Regional Lead</t>
  </si>
  <si>
    <t>Pilot Only</t>
  </si>
  <si>
    <t>Survey</t>
  </si>
  <si>
    <t>Japan</t>
  </si>
  <si>
    <t>As Needed</t>
  </si>
  <si>
    <t>Dashboard</t>
  </si>
  <si>
    <t>Analytics Lead</t>
  </si>
  <si>
    <t>Dashboard KPI</t>
  </si>
  <si>
    <t>Manager Cascade</t>
  </si>
  <si>
    <t>Executive Sponsor</t>
  </si>
  <si>
    <t>Mixed Methods</t>
  </si>
  <si>
    <t>Other</t>
  </si>
  <si>
    <t>Complete AI readiness assessment and GitHub Copilot setup</t>
  </si>
  <si>
    <t>Validate platform access, distribute onboarding communications, monitor readiness</t>
  </si>
  <si>
    <t>Completed readiness survey, platform access confirmed</t>
  </si>
  <si>
    <t>Join cohort kickoff and form Teams/Pods</t>
  </si>
  <si>
    <t>Facilitate orientation session and team formation</t>
  </si>
  <si>
    <t>Team assignments, pod rosters, collaboration charter</t>
  </si>
  <si>
    <t>Learn prompting techniques and Copilot workflows</t>
  </si>
  <si>
    <t>Demonstrate prompting strategies and AI engineering patterns</t>
  </si>
  <si>
    <t>Prompt library, AI usage guidelines</t>
  </si>
  <si>
    <t>Use Copilot to understand full stack application architecture</t>
  </si>
  <si>
    <t>Guide learners through repo walkthroughs and architecture discussions</t>
  </si>
  <si>
    <t>Architecture summaries, code exploration notes</t>
  </si>
  <si>
    <t>Generate unit and integration tests using Copilot</t>
  </si>
  <si>
    <t>Coach learners on testing patterns and AI-assisted validation</t>
  </si>
  <si>
    <t>Test suites, coverage reports</t>
  </si>
  <si>
    <t>Conduct AI-assisted peer code reviews in Pods/Triads</t>
  </si>
  <si>
    <t>Facilitate review sessions and quality calibration</t>
  </si>
  <si>
    <t>Code review checklists, feedback logs</t>
  </si>
  <si>
    <t>Pair Programming</t>
  </si>
  <si>
    <t>Work in Pairs/Triads to generate and refactor code</t>
  </si>
  <si>
    <t>Observe collaboration patterns and provide coaching</t>
  </si>
  <si>
    <t>Pull requests, refactored code samples</t>
  </si>
  <si>
    <t>Participate in Mob problem-solving exercise</t>
  </si>
  <si>
    <t>Moderate mob sessions and reinforce engineering practices</t>
  </si>
  <si>
    <t>Shared solutions, decision logs</t>
  </si>
  <si>
    <t>Capstone Sprint</t>
  </si>
  <si>
    <t>Deliver production-ready application enhancement</t>
  </si>
  <si>
    <t>Support sprint reviews and technical coaching</t>
  </si>
  <si>
    <t>Working application features, sprint demo</t>
  </si>
  <si>
    <t>Reflect on AI engineering practices and collaboration</t>
  </si>
  <si>
    <t>Conduct retrospectives and assess outcomes</t>
  </si>
  <si>
    <t>Skills assessments, retrospective summaries</t>
  </si>
  <si>
    <t>Reinforcement</t>
  </si>
  <si>
    <t>Continue applying AI workflows on-the-job</t>
  </si>
  <si>
    <t>Provide office hours and follow-up coaching</t>
  </si>
  <si>
    <t>Adoption metrics, continued learning plans</t>
  </si>
  <si>
    <t>Engineer Learning Ownership</t>
  </si>
  <si>
    <t>Engineer Learning Retention</t>
  </si>
  <si>
    <t>Post Program Application</t>
  </si>
  <si>
    <t>Implementation</t>
  </si>
  <si>
    <t>Responsibilities</t>
  </si>
  <si>
    <t>Tech Team</t>
  </si>
  <si>
    <t>Facilitation Team</t>
  </si>
  <si>
    <t>Program Management</t>
  </si>
  <si>
    <t>Program Delivery Team</t>
  </si>
  <si>
    <t>Mentor Team</t>
  </si>
  <si>
    <t>Curriculum Team</t>
  </si>
  <si>
    <t>Kick Off</t>
  </si>
  <si>
    <t>Teams/Slack</t>
  </si>
  <si>
    <t>Zoom</t>
  </si>
  <si>
    <t>Confluence</t>
  </si>
  <si>
    <t>Jira</t>
  </si>
  <si>
    <t>Mentors</t>
  </si>
  <si>
    <t>Alumni</t>
  </si>
  <si>
    <t>Facilitator Lead</t>
  </si>
  <si>
    <t>Kickoff Session</t>
  </si>
  <si>
    <t>Introduce program goals, explain collaboration structures (Teams, Pods, Pairs), establish working agreements, and review GitHub Copilot expectations. Facilitate icebreaker and pod formation activities.</t>
  </si>
  <si>
    <t>Slide deck, cohort roster, collaboration charter template, onboarding checklist</t>
  </si>
  <si>
    <t>90 min</t>
  </si>
  <si>
    <t>GitHub Copilot Foundations</t>
  </si>
  <si>
    <t>Demonstrate effective prompt engineering techniques, explain AI-assisted development workflows, and guide learners through safe/ethical AI coding practices. Encourage live experimentation.</t>
  </si>
  <si>
    <t>Demo repository, Copilot access, prompt examples, coding standards guide</t>
  </si>
  <si>
    <t>2 hours</t>
  </si>
  <si>
    <t>Code Base Exploration Workshop</t>
  </si>
  <si>
    <t>Facilitate guided exploration of the full stack application architecture. Encourage Pods to use Copilot to understand dependencies, APIs, and workflows. Monitor collaboration engagement.</t>
  </si>
  <si>
    <t>Architecture diagrams, GitHub repository access, sandbox environment</t>
  </si>
  <si>
    <t>2–3 hours</t>
  </si>
  <si>
    <t>AI Test Generation Lab</t>
  </si>
  <si>
    <t>Coach learners on generating unit and integration tests using Copilot. Reinforce test quality and validation practices. Provide examples of strong and weak AI-generated tests.</t>
  </si>
  <si>
    <t>Test framework examples, sample prompts, IDE setup guide</t>
  </si>
  <si>
    <t>AI-Assisted Code Reviews</t>
  </si>
  <si>
    <t>Facilitate structured peer code reviews in Triads or Pods. Encourage learners to evaluate readability, security, maintainability, and AI hallucination risks.</t>
  </si>
  <si>
    <t>Pull request templates, review rubric, code samples</t>
  </si>
  <si>
    <t>Pair Programming Session</t>
  </si>
  <si>
    <t>Rotate driver/navigator roles every 15–20 minutes. Observe collaboration dynamics and encourage effective prompting strategies. Escalate blockers as needed.</t>
  </si>
  <si>
    <t>Shared coding workspace, collaboration timer, coding challenge prompts</t>
  </si>
  <si>
    <t>Mob Programming Workshop</t>
  </si>
  <si>
    <t>Moderate group-based problem solving using Mob programming techniques. Ensure all learners participate and rotate facilitation roles.</t>
  </si>
  <si>
    <t>Large display/screen share, challenge backlog, facilitation checklist</t>
  </si>
  <si>
    <t>Sprint Simulation</t>
  </si>
  <si>
    <t>Guide Teams through agile sprint planning, AI-assisted coding, standups, and retrospectives. Reinforce engineering collaboration practices.</t>
  </si>
  <si>
    <t>Jira/Azure DevOps board, sprint backlog, collaboration templates</t>
  </si>
  <si>
    <t>Half day</t>
  </si>
  <si>
    <t>Facilitate final demos and technical presentations. Evaluate AI usage effectiveness, collaboration quality, and solution outcomes. Conduct retrospective discussion.</t>
  </si>
  <si>
    <t>Evaluation rubric, demo checklist, feedback forms</t>
  </si>
  <si>
    <t>2–4 hours</t>
  </si>
  <si>
    <t>Reinforcement / Office Hours</t>
  </si>
  <si>
    <t>Provide coaching support for applying Copilot in real-world engineering workflows. Address adoption barriers and share best practices across cohorts.</t>
  </si>
  <si>
    <t>FAQ document, office hours tracker, troubleshooting guide</t>
  </si>
  <si>
    <t>Weekly 60 min</t>
  </si>
  <si>
    <t>Team Makeup</t>
  </si>
  <si>
    <t>Individual</t>
  </si>
  <si>
    <t>Curriculum Lead</t>
  </si>
  <si>
    <t>Session Goal</t>
  </si>
  <si>
    <t>Collaboration Structure</t>
  </si>
  <si>
    <t>Success Indicators</t>
  </si>
  <si>
    <t>Risks / Watchouts</t>
  </si>
  <si>
    <t>Establish program expectations, cohort alignment, and collaboration structures</t>
  </si>
  <si>
    <t>Introduce Teams, Pods, Pairs, and Mob structures. Facilitate introductions and working agreements. Reinforce AI usage expectations and program outcomes.</t>
  </si>
  <si>
    <t>Global Cohort → Teams → Pods</t>
  </si>
  <si>
    <t>Kickoff deck, collaboration charter template, cohort roster, onboarding checklist</t>
  </si>
  <si>
    <t>Learner confusion on structures; unclear expectations; uneven regional participation</t>
  </si>
  <si>
    <t>All learners assigned to Teams/Pods; collaboration charter completed</t>
  </si>
  <si>
    <t>Build foundational AI-assisted engineering skills</t>
  </si>
  <si>
    <t>Demonstrate prompting techniques, explain AI engineering workflows, and facilitate live prompt experimentation. Encourage active participation and discussion.</t>
  </si>
  <si>
    <t>Teams + Pairs</t>
  </si>
  <si>
    <t>Demo repo, prompt library, Copilot licenses, IDE setup guide</t>
  </si>
  <si>
    <t>Over-reliance on AI suggestions; learners hesitant to experiment</t>
  </si>
  <si>
    <t>Learners successfully generate prompts and explain outputs</t>
  </si>
  <si>
    <t>Teach learners how to use Copilot to understand architecture and code flows</t>
  </si>
  <si>
    <t>Guide Pods through repository walkthroughs. Coach learners on reading unfamiliar code and using Copilot for discovery. Encourage collaborative debugging discussions.</t>
  </si>
  <si>
    <t>Pods (3–6)</t>
  </si>
  <si>
    <t>Architecture diagrams, GitHub repo access, sandbox environment</t>
  </si>
  <si>
    <t>Learners becoming overwhelmed by code complexity; inactive Pods</t>
  </si>
  <si>
    <t>Pods produce architecture summaries and code flow documentation</t>
  </si>
  <si>
    <t>Develop AI-assisted testing capabilities</t>
  </si>
  <si>
    <t>Coach learners on generating unit/integration tests. Review test quality, coverage, and validation techniques. Facilitate peer review of generated tests.</t>
  </si>
  <si>
    <t>Pairs + Pods</t>
  </si>
  <si>
    <t>Test framework examples, coding exercises, sample prompts</t>
  </si>
  <si>
    <t>Low-quality/generated tests not validated; shallow test coverage</t>
  </si>
  <si>
    <t>Teams improve test coverage and submit validated test suites</t>
  </si>
  <si>
    <t>AI-Assisted Code Review Workshop</t>
  </si>
  <si>
    <t>Build peer review and AI evaluation skills</t>
  </si>
  <si>
    <t>Facilitate structured code reviews using PR workflows. Teach learners how to identify hallucinations, security concerns, and maintainability risks.</t>
  </si>
  <si>
    <t>Triads + Pods</t>
  </si>
  <si>
    <t>Pull request templates, review rubric, sample code branches</t>
  </si>
  <si>
    <t>Learners accepting AI output without critical review</t>
  </si>
  <si>
    <t>PR reviews completed with actionable feedback and quality improvements</t>
  </si>
  <si>
    <t>Strengthen collaborative AI coding practices</t>
  </si>
  <si>
    <t>Rotate driver/navigator roles every 15–20 minutes. Observe collaboration dynamics and intervene when participation imbalance occurs.</t>
  </si>
  <si>
    <t>Pairs</t>
  </si>
  <si>
    <t>Shared coding workspace, collaboration timer, challenge prompts</t>
  </si>
  <si>
    <t>One learner dominating; weak collaboration; poor role rotation</t>
  </si>
  <si>
    <t>Balanced participation and successful completion of coding tasks</t>
  </si>
  <si>
    <t>Develop swarm problem-solving and engineering collaboration</t>
  </si>
  <si>
    <t>Moderate Mob programming sessions and rotate facilitation roles. Encourage inclusive participation and collaborative debugging/problem solving.</t>
  </si>
  <si>
    <t>Mobs (5–12)</t>
  </si>
  <si>
    <t>Shared IDE/screen share, challenge backlog, facilitation checklist</t>
  </si>
  <si>
    <t>Dominant personalities; disengaged participants; decision bottlenecks</t>
  </si>
  <si>
    <t>All learners actively contribute; working solution delivered collaboratively</t>
  </si>
  <si>
    <t>Reinforce agile delivery and AI-enabled engineering workflows</t>
  </si>
  <si>
    <t>Facilitate sprint planning, standups, backlog prioritization, coding sessions, and retrospectives. Coach teams on agile collaboration behaviors.</t>
  </si>
  <si>
    <t>Teams + Pods</t>
  </si>
  <si>
    <t>Jira/Azure DevOps board, sprint backlog, sprint templates</t>
  </si>
  <si>
    <t>Scope creep; poor coordination between Pods; sprint blockers</t>
  </si>
  <si>
    <t>Sprint goals completed and retrospective identifies actionable improvements</t>
  </si>
  <si>
    <t>Capstone Project Review</t>
  </si>
  <si>
    <t>Evaluate technical and collaboration competency</t>
  </si>
  <si>
    <t>Facilitate final demos and technical presentations. Assess AI usage effectiveness, engineering quality, and collaboration maturity. Conduct structured retrospective discussions.</t>
  </si>
  <si>
    <t>Teams + Global Cohort</t>
  </si>
  <si>
    <t>Evaluation rubric, demo checklist, scoring guide</t>
  </si>
  <si>
    <t>Teams focusing on demos over engineering quality; uneven participation</t>
  </si>
  <si>
    <t>Successful capstone delivery and demonstrated AI-assisted workflows</t>
  </si>
  <si>
    <t>Support long-term AI adoption and workflow integration</t>
  </si>
  <si>
    <t>Facilitate coaching sessions and office hours. Address blockers, share best practices, and connect learners across cohorts.</t>
  </si>
  <si>
    <t>Global Cohort + Regional Pods</t>
  </si>
  <si>
    <t>FAQ guide, office hours tracker, troubleshooting resources</t>
  </si>
  <si>
    <t>Low post-program engagement; inconsistent adoption</t>
  </si>
  <si>
    <t>Sustained Copilot usage and ongoing engineering collaboration observed</t>
  </si>
  <si>
    <t>Total</t>
  </si>
  <si>
    <t>Program Details</t>
  </si>
  <si>
    <t>Description</t>
  </si>
  <si>
    <t>NAMR</t>
  </si>
  <si>
    <t>INDIA</t>
  </si>
  <si>
    <t>AI Software Intern Challenge</t>
  </si>
  <si>
    <t>12 Weeks</t>
  </si>
  <si>
    <t>Technical</t>
  </si>
  <si>
    <t>25-200</t>
  </si>
  <si>
    <t>Q3-2026-INT</t>
  </si>
  <si>
    <t>`</t>
  </si>
  <si>
    <t>Individual Ownership in Learning</t>
  </si>
  <si>
    <t>Team Engagement in Learning</t>
  </si>
  <si>
    <t>Metrics for Firm Tool Stack Optimized</t>
  </si>
  <si>
    <t>Dark Blue</t>
  </si>
  <si>
    <t>Program Planning</t>
  </si>
  <si>
    <t>Teal</t>
  </si>
  <si>
    <t>Prioritization, Communication and Process</t>
  </si>
  <si>
    <t>Green</t>
  </si>
  <si>
    <t>Examples with Example Data</t>
  </si>
  <si>
    <t>Purple</t>
  </si>
  <si>
    <t>Delivery, Metrics</t>
  </si>
  <si>
    <t>Sheet Colors Legend</t>
  </si>
  <si>
    <t>Structure</t>
  </si>
  <si>
    <t>Example Usage</t>
  </si>
  <si>
    <t>Shared learning journey</t>
  </si>
  <si>
    <t>Weekly demos and workshops</t>
  </si>
  <si>
    <t>Teams</t>
  </si>
  <si>
    <t>Deliver real outcomes</t>
  </si>
  <si>
    <t>Build full-stack applications</t>
  </si>
  <si>
    <t>Pods</t>
  </si>
  <si>
    <t>Focused collaboration</t>
  </si>
  <si>
    <t>Frontend/backend subgroups</t>
  </si>
  <si>
    <t>Skill-building and feedback</t>
  </si>
  <si>
    <t>Pair programming with Copilot</t>
  </si>
  <si>
    <t>Triads</t>
  </si>
  <si>
    <t>Reflection and coaching</t>
  </si>
  <si>
    <t>Code review exercises</t>
  </si>
  <si>
    <t>Mobs</t>
  </si>
  <si>
    <t>Collective problem solving</t>
  </si>
  <si>
    <t>Debugging and architecture sessions</t>
  </si>
  <si>
    <t>Week</t>
  </si>
  <si>
    <t>Primary Activity</t>
  </si>
  <si>
    <t>Cohort kickoff + team formation</t>
  </si>
  <si>
    <t>Pair programming fundamentals</t>
  </si>
  <si>
    <t>Pod architecture planning</t>
  </si>
  <si>
    <t>Triad code review workshops</t>
  </si>
  <si>
    <t>Team sprint execution</t>
  </si>
  <si>
    <t>Cohort midpoint demos</t>
  </si>
  <si>
    <t>Mob debugging session</t>
  </si>
  <si>
    <t>Advanced Copilot workflows</t>
  </si>
  <si>
    <t>Pair refactoring exercises</t>
  </si>
  <si>
    <t>Triad presentation practice</t>
  </si>
  <si>
    <t>Team stabilization sprint</t>
  </si>
  <si>
    <t>Cohort showcase and retrospective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</si>
</sst>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22"/>
      <color rgb="FFFFFFFF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EAF7"/>
        <bgColor rgb="FFD9EAF7"/>
      </patternFill>
    </fill>
    <fill>
      <patternFill patternType="solid">
        <fgColor rgb="FF1F4E78"/>
        <bgColor rgb="FF1F4E78"/>
      </patternFill>
    </fill>
    <fill>
      <patternFill patternType="solid">
        <fgColor rgb="FFDDEBF7"/>
        <bgColor rgb="FFDDEBF7"/>
      </patternFill>
    </fill>
    <fill>
      <patternFill patternType="solid">
        <fgColor rgb="FFE2F0D9"/>
        <bgColor rgb="FFE2F0D9"/>
      </patternFill>
    </fill>
    <fill>
      <patternFill patternType="solid">
        <fgColor theme="5" tint="0.79998168889431442"/>
        <bgColor rgb="FFE2F0D9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164" fontId="0" fillId="5" borderId="0" xfId="0" applyNumberFormat="1" applyFill="1" applyAlignment="1">
      <alignment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4" borderId="0" xfId="0" applyFill="1" applyAlignment="1">
      <alignment horizontal="center" vertical="top" wrapText="1"/>
    </xf>
    <xf numFmtId="164" fontId="0" fillId="5" borderId="0" xfId="0" applyNumberFormat="1" applyFill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164" fontId="0" fillId="6" borderId="0" xfId="0" applyNumberForma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7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6" fillId="7" borderId="0" xfId="0" applyFont="1" applyFill="1" applyAlignment="1">
      <alignment horizontal="center" vertical="top" wrapText="1"/>
    </xf>
    <xf numFmtId="14" fontId="6" fillId="7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14" fontId="0" fillId="4" borderId="0" xfId="0" applyNumberFormat="1" applyFill="1" applyAlignment="1">
      <alignment vertical="top" wrapText="1"/>
    </xf>
    <xf numFmtId="0" fontId="10" fillId="7" borderId="0" xfId="0" applyFont="1" applyFill="1" applyAlignment="1">
      <alignment vertical="top" wrapText="1"/>
    </xf>
    <xf numFmtId="0" fontId="9" fillId="0" borderId="0" xfId="0" applyFont="1" applyAlignment="1">
      <alignment horizontal="center"/>
    </xf>
    <xf numFmtId="0" fontId="11" fillId="11" borderId="0" xfId="0" applyFont="1" applyFill="1"/>
    <xf numFmtId="0" fontId="11" fillId="10" borderId="0" xfId="0" applyFont="1" applyFill="1"/>
    <xf numFmtId="0" fontId="11" fillId="9" borderId="0" xfId="0" applyFont="1" applyFill="1"/>
    <xf numFmtId="0" fontId="11" fillId="8" borderId="0" xfId="0" applyFont="1" applyFill="1"/>
    <xf numFmtId="0" fontId="4" fillId="3" borderId="0" xfId="0" applyFont="1" applyFill="1" applyAlignment="1">
      <alignment vertical="top" wrapText="1"/>
    </xf>
  </cellXfs>
  <cellStyles count="1">
    <cellStyle name="Normal" xfId="0" builtinId="0"/>
  </cellStyles>
  <dxfs count="1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numFmt numFmtId="164" formatCode="0.0%"/>
      <fill>
        <patternFill patternType="solid">
          <fgColor rgb="FFE2F0D9"/>
          <bgColor theme="5" tint="0.79998168889431442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rgb="FFD9EAF7"/>
          <bgColor rgb="FFD9EAF7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E2F0D9"/>
          <bgColor rgb="FFE2F0D9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E2F0D9"/>
          <bgColor rgb="FFE2F0D9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9EAF7"/>
          <bgColor rgb="FFD9EA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solid">
          <fgColor rgb="FFD9EAF7"/>
          <bgColor rgb="FFD9EAF7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numFmt numFmtId="164" formatCode="0.0%"/>
      <fill>
        <patternFill patternType="solid">
          <fgColor rgb="FFE2F0D9"/>
          <bgColor rgb="FFE2F0D9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9EAF7"/>
          <bgColor rgb="FFD9EA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9EAF7"/>
          <bgColor rgb="FFD9EAF7"/>
        </patternFill>
      </fill>
      <alignment horizontal="general" vertical="top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KPI Achievement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'KPIs &amp; Dashboard'!$D$1</c:f>
              <c:strCache>
                <c:ptCount val="1"/>
                <c:pt idx="0">
                  <c:v>% Achievement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'KPIs &amp; Dashboard'!$A$2:$A$8</c:f>
              <c:strCache>
                <c:ptCount val="7"/>
                <c:pt idx="0">
                  <c:v>Program Completion Rate</c:v>
                </c:pt>
                <c:pt idx="1">
                  <c:v>Learner Satisfaction Score</c:v>
                </c:pt>
                <c:pt idx="2">
                  <c:v>Assessment Pass Rate</c:v>
                </c:pt>
                <c:pt idx="3">
                  <c:v>AI Tool Adoption</c:v>
                </c:pt>
                <c:pt idx="4">
                  <c:v>Code Review Quality Improvement</c:v>
                </c:pt>
                <c:pt idx="5">
                  <c:v>Engineering Velocity Improvement</c:v>
                </c:pt>
                <c:pt idx="6">
                  <c:v>Collaboration Effectiveness</c:v>
                </c:pt>
              </c:strCache>
            </c:strRef>
          </c:cat>
          <c:val>
            <c:numRef>
              <c:f>'KPIs &amp; Dashboard'!$D$2:$D$8</c:f>
              <c:numCache>
                <c:formatCode>0.0%</c:formatCode>
                <c:ptCount val="7"/>
                <c:pt idx="0">
                  <c:v>1.0823529411764705</c:v>
                </c:pt>
                <c:pt idx="1">
                  <c:v>1.1294117647058823</c:v>
                </c:pt>
                <c:pt idx="2">
                  <c:v>0.64</c:v>
                </c:pt>
                <c:pt idx="3">
                  <c:v>1.1076923076923078</c:v>
                </c:pt>
                <c:pt idx="4">
                  <c:v>1.0285714285714285</c:v>
                </c:pt>
                <c:pt idx="5">
                  <c:v>0.98181818181818181</c:v>
                </c:pt>
                <c:pt idx="6">
                  <c:v>0.69333333333333336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1-4141-A86D-F22A82D1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Achievement %</a:t>
                </a:r>
              </a:p>
            </c:rich>
          </c:tx>
          <c:overlay val="1"/>
        </c:title>
        <c:numFmt formatCode="0.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EED4493-715B-48F1-A104-9E6981C2B6EF}" name="Table10" displayName="Table10" ref="A1:B10" totalsRowShown="0" headerRowDxfId="14" dataDxfId="13">
  <autoFilter ref="A1:B10" xr:uid="{EEED4493-715B-48F1-A104-9E6981C2B6EF}"/>
  <tableColumns count="2">
    <tableColumn id="1" xr3:uid="{A4C4FCA1-F739-41FB-B93A-E7F0AB27FB7C}" name="Category" dataDxfId="16"/>
    <tableColumn id="2" xr3:uid="{A6299CE3-4D41-4B24-BE4E-EED5D9049413}" name="Details" dataDxfId="1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D475DC4-FB74-4EEF-97BF-DD6C64BEF39C}" name="Table16" displayName="Table16" ref="A1:G10" totalsRowShown="0" headerRowDxfId="17" dataDxfId="18">
  <autoFilter ref="A1:G10" xr:uid="{2D475DC4-FB74-4EEF-97BF-DD6C64BEF39C}"/>
  <tableColumns count="7">
    <tableColumn id="1" xr3:uid="{D8E637EE-8A60-4EC6-982D-32F6C9B8242C}" name="Activity" dataDxfId="25"/>
    <tableColumn id="2" xr3:uid="{CD09FDB7-B44E-47B4-8645-E2E1AC619DCD}" name="Program Mgmt" dataDxfId="24"/>
    <tableColumn id="3" xr3:uid="{55F6DB1B-5DEB-452B-8059-CECAD9712AE3}" name="Learning Design" dataDxfId="23"/>
    <tableColumn id="4" xr3:uid="{3EDE1ADA-122A-48D4-8428-57385E2A912F}" name="Facilitators" dataDxfId="22"/>
    <tableColumn id="5" xr3:uid="{1AA1EAFC-7CEA-4426-B2B7-754005288203}" name="Engineering Leads" dataDxfId="21"/>
    <tableColumn id="6" xr3:uid="{1BC0064F-80B3-4C6E-8031-683E97ABFC6D}" name="Operations" dataDxfId="20"/>
    <tableColumn id="7" xr3:uid="{DD9FAA12-AA0E-4C73-97BF-CE415A482C9A}" name="Executives" dataDxfId="19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CAF429-5AEF-48A8-8AA7-3E8730C0D5F2}" name="Table3" displayName="Table3" ref="A1:D11" totalsRowShown="0" headerRowDxfId="101" dataDxfId="102">
  <autoFilter ref="A1:D11" xr:uid="{8ACAF429-5AEF-48A8-8AA7-3E8730C0D5F2}"/>
  <tableColumns count="4">
    <tableColumn id="1" xr3:uid="{12E797CA-CF5E-4D53-BD0A-7B671CBFE76E}" name="Category" dataDxfId="106"/>
    <tableColumn id="2" xr3:uid="{E9313C70-6B0A-4F27-9466-13E30A160732}" name="Requirement" dataDxfId="105"/>
    <tableColumn id="3" xr3:uid="{1EAAEEEB-6BCD-4A2E-B2DA-14FC30ADEC8B}" name="Priority" dataDxfId="104"/>
    <tableColumn id="4" xr3:uid="{3904FCD3-B2A1-4E2F-89B7-59AA6DE94045}" name="Owner" dataDxfId="103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FFA357-1E2E-4BBD-B04A-A11BC459EB81}" name="Table4" displayName="Table4" ref="A1:E30" totalsRowShown="0" headerRowDxfId="97" dataDxfId="98">
  <autoFilter ref="A1:E30" xr:uid="{D9FFA357-1E2E-4BBD-B04A-A11BC459EB81}"/>
  <tableColumns count="5">
    <tableColumn id="1" xr3:uid="{AB57B6D9-3196-45CA-AC97-F1669D2EA002}" name="Audience" dataDxfId="96"/>
    <tableColumn id="2" xr3:uid="{0338E6BD-74E7-41AA-AF5B-D05AC1987BCF}" name="Communication Type" dataDxfId="94"/>
    <tableColumn id="3" xr3:uid="{A203F6F6-58B0-4B56-BEAA-396160461A16}" name="Cadence" dataDxfId="95"/>
    <tableColumn id="4" xr3:uid="{810F1E9D-604B-4A48-9C39-EA6105FFEEED}" name="Channel" dataDxfId="100"/>
    <tableColumn id="5" xr3:uid="{146574B5-82D7-4BB5-909F-8BA79F5295E3}" name="Owner" dataDxfId="99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8CAA93-5FCF-4792-AC5A-B7FC53EA3B38}" name="Table6" displayName="Table6" ref="A1:D7" totalsRowShown="0" headerRowDxfId="82" dataDxfId="83">
  <autoFilter ref="A1:D7" xr:uid="{9D8CAA93-5FCF-4792-AC5A-B7FC53EA3B38}"/>
  <tableColumns count="4">
    <tableColumn id="1" xr3:uid="{85953015-781F-4A0A-ABD4-261C641C8A18}" name="Session" dataDxfId="87"/>
    <tableColumn id="2" xr3:uid="{6D1560A1-836E-4BD7-BBF7-0ABD6D4364D3}" name="Facilitator Guidance" dataDxfId="86"/>
    <tableColumn id="3" xr3:uid="{77277289-57DF-49EC-8C51-E5FC29A0B71B}" name="Materials Needed" dataDxfId="85"/>
    <tableColumn id="4" xr3:uid="{FBB5B8E1-0D42-4A87-BD70-092745A9FA40}" name="Timing" dataDxfId="84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B9060C-50AA-4802-B91F-E5F0406DDB6B}" name="Table5" displayName="Table5" ref="A1:E11" totalsRowShown="0" headerRowDxfId="88" dataDxfId="89">
  <autoFilter ref="A1:E11" xr:uid="{D3B9060C-50AA-4802-B91F-E5F0406DDB6B}"/>
  <tableColumns count="5">
    <tableColumn id="1" xr3:uid="{445DAC66-8FD0-42EC-92E9-BF7C9C3808F4}" name="Session" dataDxfId="93"/>
    <tableColumn id="2" xr3:uid="{AB2528FE-5AD4-4079-8C36-DF7F75BE3173}" name="Facilitator Guidance" dataDxfId="92"/>
    <tableColumn id="3" xr3:uid="{FFB43934-D1A9-402E-A553-6A5064F978E3}" name="Materials Needed" dataDxfId="91"/>
    <tableColumn id="4" xr3:uid="{B8DE495E-5795-45F7-BD5A-0DDB8072FBF7}" name="Timing" dataDxfId="90"/>
    <tableColumn id="5" xr3:uid="{E2E5B305-8668-4D48-9B7A-A8CC1E73054C}" name="Team Makeup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0932EE-AAF5-44DC-A345-637926E32F88}" name="Table8" displayName="Table8" ref="A1:H11" totalsRowShown="0" headerRowDxfId="68" dataDxfId="69">
  <autoFilter ref="A1:H11" xr:uid="{480932EE-AAF5-44DC-A345-637926E32F88}"/>
  <tableColumns count="8">
    <tableColumn id="1" xr3:uid="{0EDC0146-8CE0-4BBB-83F0-F311D336EF28}" name="Session" dataDxfId="77"/>
    <tableColumn id="2" xr3:uid="{EC14908A-EE4D-4292-9308-190C4CA9CCBB}" name="Session Goal" dataDxfId="76"/>
    <tableColumn id="3" xr3:uid="{A5ADED52-DF4F-457B-8A87-E5561FA3E0E3}" name="Facilitator Guidance" dataDxfId="75"/>
    <tableColumn id="4" xr3:uid="{442D6482-A317-4A80-BE00-E4031B7FA280}" name="Collaboration Structure" dataDxfId="74"/>
    <tableColumn id="5" xr3:uid="{6146085C-60C6-4AA8-BCED-751340DBA1E4}" name="Materials Needed" dataDxfId="73"/>
    <tableColumn id="6" xr3:uid="{AA4963D6-36B9-4AA9-B070-AB6DF8654408}" name="Timing" dataDxfId="72"/>
    <tableColumn id="7" xr3:uid="{9EDB1103-1B51-4F1B-B2A1-F039D4E0B783}" name="Risks / Watchouts" dataDxfId="71"/>
    <tableColumn id="8" xr3:uid="{B36D182A-BF8E-46D6-836F-D6AA67229481}" name="Success Indicators" dataDxfId="70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D6C895D-BE30-402A-94D3-51B2ABD3ED24}" name="Table7" displayName="Table7" ref="A1:C9" totalsRowShown="0" headerRowDxfId="78">
  <autoFilter ref="A1:C9" xr:uid="{2D6C895D-BE30-402A-94D3-51B2ABD3ED24}"/>
  <tableColumns count="3">
    <tableColumn id="1" xr3:uid="{6DB378B1-A6E8-4624-BA32-314C4B8E6DDD}" name="Checklist Item" dataDxfId="81"/>
    <tableColumn id="2" xr3:uid="{2ED6AB61-8B97-42B2-B346-F497AE055D35}" name="Status" dataDxfId="80"/>
    <tableColumn id="3" xr3:uid="{30539F2C-208C-40CF-BE09-A0CF9A9197EE}" name="Owner" dataDxfId="79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DA8831-EFC1-4972-96A4-39D3CDE60BF5}" name="Table9" displayName="Table9" ref="A1:E15" totalsRowCount="1" headerRowDxfId="62">
  <autoFilter ref="A1:E14" xr:uid="{65DA8831-EFC1-4972-96A4-39D3CDE60BF5}"/>
  <tableColumns count="5">
    <tableColumn id="1" xr3:uid="{B2865D43-2B8A-4DD5-BF46-4DB38EC2A8A4}" name="Metric" totalsRowLabel="Total" dataDxfId="67" totalsRowDxfId="7"/>
    <tableColumn id="2" xr3:uid="{1B0A8564-6402-4FFC-8827-1D23605F1AC0}" name="Target" dataDxfId="66" totalsRowDxfId="6"/>
    <tableColumn id="3" xr3:uid="{C417440A-7AE9-483F-B83E-6D6183784CAA}" name="Actual" dataDxfId="65" totalsRowDxfId="5"/>
    <tableColumn id="4" xr3:uid="{DCD0D7E8-81B5-4445-A296-69789CE86706}" name="% Achievement" totalsRowFunction="average" dataDxfId="64" totalsRowDxfId="4">
      <calculatedColumnFormula>IF(B2&gt;0,C2/B2,"")</calculatedColumnFormula>
    </tableColumn>
    <tableColumn id="5" xr3:uid="{4FBC69C6-3B6C-4C9F-A618-8602EB7A3886}" name="Owner" totalsRowFunction="count" dataDxfId="63" totalsRowDxfId="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1B85790-C078-4D97-87E3-121F1E11479B}" name="Table11" displayName="Table11" ref="A1:B10" totalsRowShown="0" headerRowDxfId="60" dataDxfId="61">
  <autoFilter ref="A1:B10" xr:uid="{71B85790-C078-4D97-87E3-121F1E11479B}"/>
  <tableColumns count="2">
    <tableColumn id="1" xr3:uid="{ACE2E55B-948B-474D-8ACE-30E2B2E808FA}" name="Program Details" dataDxfId="59"/>
    <tableColumn id="2" xr3:uid="{4E967112-CA6C-4846-A212-1646CA7B1BF0}" name="Description" dataDxfId="5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548BEEB-F689-4DCC-B5E5-401811993575}" name="Table12" displayName="Table12" ref="A1:F13" totalsRowShown="0" headerRowDxfId="50" dataDxfId="51">
  <autoFilter ref="A1:F13" xr:uid="{B548BEEB-F689-4DCC-B5E5-401811993575}"/>
  <tableColumns count="6">
    <tableColumn id="1" xr3:uid="{6FE3DBE6-B2D1-41DB-ABB3-874DC17AF786}" name="Objective Category" dataDxfId="57"/>
    <tableColumn id="2" xr3:uid="{33591B6F-3FBD-4DE9-B918-BD177F1CC1C4}" name="Objective" dataDxfId="56"/>
    <tableColumn id="3" xr3:uid="{F9CA9CE3-5B6E-4895-8C65-EBD5D42139B0}" name="Included" dataDxfId="55"/>
    <tableColumn id="4" xr3:uid="{0BF6D5CE-2AC0-4488-BE4A-8967302D5C8A}" name="Priority" dataDxfId="54"/>
    <tableColumn id="5" xr3:uid="{EC88504E-D70E-45F8-A1EC-2FCEBC1C48F8}" name="Measurement Method" dataDxfId="53"/>
    <tableColumn id="6" xr3:uid="{C55C722C-48F0-4FB2-B7D2-73580DD326CA}" name="Owner" dataDxfId="5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9F256F8-E4C0-4E26-A6A6-89DC9A9E4600}" name="Table13" displayName="Table13" ref="A1:E9" totalsRowShown="0" headerRowDxfId="43" dataDxfId="44">
  <autoFilter ref="A1:E9" xr:uid="{89F256F8-E4C0-4E26-A6A6-89DC9A9E4600}"/>
  <tableColumns count="5">
    <tableColumn id="1" xr3:uid="{D7E9C29A-F11B-4E46-A2A4-14B8215D02AF}" name="Structure Type" dataDxfId="49"/>
    <tableColumn id="2" xr3:uid="{CC97C7EF-0015-4163-BA39-CCB5C948D19D}" name="Recommended Size" dataDxfId="48"/>
    <tableColumn id="3" xr3:uid="{49100905-C2C2-498C-979D-0BD510FEF60C}" name="Purpose" dataDxfId="47"/>
    <tableColumn id="4" xr3:uid="{683961B2-9F9C-4A1D-AFFB-E115BC40D6CF}" name="Notes" dataDxfId="46"/>
    <tableColumn id="5" xr3:uid="{0AC038C0-87B4-442A-9F76-3A2E829ADAE7}" name="Included" dataDxfId="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1CA77D-8401-4078-BAB4-C074D8870554}" name="Table17" displayName="Table17" ref="A15:C21" totalsRowShown="0" headerRowDxfId="2">
  <autoFilter ref="A15:C21" xr:uid="{E91CA77D-8401-4078-BAB4-C074D8870554}"/>
  <tableColumns count="3">
    <tableColumn id="1" xr3:uid="{F787E0CA-9121-4F97-A56D-BECE3C1441E4}" name="Structure"/>
    <tableColumn id="2" xr3:uid="{39B15350-1A6F-40A9-8550-6210505D36B8}" name="Purpose"/>
    <tableColumn id="3" xr3:uid="{8EDA6C68-D239-4C0E-B8F6-F275FBD61AD9}" name="Example Usage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7310127-5EE4-46E8-809C-86E832952B0D}" name="Table18" displayName="Table18" ref="A1:C13" totalsRowShown="0" headerRowDxfId="0">
  <autoFilter ref="A1:C13" xr:uid="{67310127-5EE4-46E8-809C-86E832952B0D}"/>
  <tableColumns count="3">
    <tableColumn id="1" xr3:uid="{2F5912E3-9144-415B-A701-9BFCC3037975}" name="Week" dataDxfId="1"/>
    <tableColumn id="2" xr3:uid="{A34BB9C4-E35B-41B5-8404-538C661AE7F6}" name="Primary Activity"/>
    <tableColumn id="3" xr3:uid="{FBDC31E0-041B-4F48-8243-4A3D1046DB9E}" name="Primary Learner Structure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891FC54-3BA5-43BF-A9E1-7311EFA29C67}" name="Table15" displayName="Table15" ref="A1:I7" totalsRowShown="0" headerRowDxfId="26" dataDxfId="27">
  <autoFilter ref="A1:I7" xr:uid="{4891FC54-3BA5-43BF-A9E1-7311EFA29C67}"/>
  <tableColumns count="9">
    <tableColumn id="1" xr3:uid="{2E3F58DD-20F8-4ED7-9BEE-188286565F6D}" name="Cohort" dataDxfId="36"/>
    <tableColumn id="2" xr3:uid="{45B140AD-8D9F-4F03-83FF-8083100D4F97}" name="Region" dataDxfId="35"/>
    <tableColumn id="3" xr3:uid="{9996D050-8D45-4936-ABB4-14F0365990FF}" name="Learner Count" dataDxfId="34"/>
    <tableColumn id="4" xr3:uid="{72089D17-B842-4DF1-AE44-066D21BFB4F1}" name="Recommended Team Count" dataDxfId="33">
      <calculatedColumnFormula>IF(C2&gt;0,ROUNDUP(C2/10,0),"")</calculatedColumnFormula>
    </tableColumn>
    <tableColumn id="5" xr3:uid="{EEB282E2-F327-40AA-B3BE-345F182318DA}" name="Recommended Pod Count" dataDxfId="32">
      <calculatedColumnFormula>IF(C2&gt;0,ROUNDUP(C2/5,0),"")</calculatedColumnFormula>
    </tableColumn>
    <tableColumn id="6" xr3:uid="{D1DC819C-BF2D-4B2A-9579-57FEE3C68283}" name="Facilitators" dataDxfId="31">
      <calculatedColumnFormula>E2/5</calculatedColumnFormula>
    </tableColumn>
    <tableColumn id="7" xr3:uid="{668B0B5A-9843-4AA0-AE84-B1D23758584D}" name="Start Date" dataDxfId="30"/>
    <tableColumn id="8" xr3:uid="{04F1C3D4-2890-4AC7-8909-B5716C95A4DC}" name="End Date" dataDxfId="29"/>
    <tableColumn id="9" xr3:uid="{3E49ADD8-F3D3-4370-912E-AF4976852609}" name="Primary Learner Structure" dataDxfId="28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00C3CFA-6A3B-4D0D-A1E9-663EEDBCCAD8}" name="Table14" displayName="Table14" ref="A1:D10" totalsRowShown="0" headerRowDxfId="37" dataDxfId="38">
  <autoFilter ref="A1:D10" xr:uid="{800C3CFA-6A3B-4D0D-A1E9-663EEDBCCAD8}"/>
  <tableColumns count="4">
    <tableColumn id="1" xr3:uid="{DA7F51BE-5CCA-41CC-BC1E-181ECE07951C}" name="Phase" dataDxfId="42"/>
    <tableColumn id="2" xr3:uid="{FD054409-0D5E-411B-8314-66BA568C081B}" name="Learner Experience" dataDxfId="41"/>
    <tableColumn id="3" xr3:uid="{DA1F0A2D-82BD-45B1-85ED-12F9B150A832}" name="Facilitator Activities" dataDxfId="40"/>
    <tableColumn id="4" xr3:uid="{04EFFE70-53E3-4347-8E72-CEFF07410FC0}" name="Deliverables" dataDxfId="39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C77FE3-21CE-4BAF-84F3-2A20F886FA3F}" name="Table2" displayName="Table2" ref="A1:D12" totalsRowShown="0" headerRowDxfId="107" dataDxfId="108">
  <autoFilter ref="A1:D12" xr:uid="{DEC77FE3-21CE-4BAF-84F3-2A20F886FA3F}"/>
  <tableColumns count="4">
    <tableColumn id="1" xr3:uid="{E34FCDA6-2A9E-4F36-A829-F9DFAC678EDE}" name="Phase" dataDxfId="112"/>
    <tableColumn id="2" xr3:uid="{4F3CE460-13CA-452C-A903-01BEF6832684}" name="Learner Experience" dataDxfId="111"/>
    <tableColumn id="3" xr3:uid="{9C7F699F-CC93-45C7-80B0-82A24A39143E}" name="Facilitator Activities" dataDxfId="110"/>
    <tableColumn id="4" xr3:uid="{69EAB2F0-07B8-40DA-A654-4E5B21286815}" name="Deliverables" dataDxfId="109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B16"/>
  <sheetViews>
    <sheetView showGridLines="0" tabSelected="1" workbookViewId="0">
      <selection activeCell="B16" sqref="B16"/>
    </sheetView>
  </sheetViews>
  <sheetFormatPr defaultRowHeight="15" x14ac:dyDescent="0.25"/>
  <cols>
    <col min="1" max="1" width="27" customWidth="1"/>
    <col min="2" max="2" width="50" customWidth="1"/>
  </cols>
  <sheetData>
    <row r="1" spans="1:2" ht="42" customHeight="1" x14ac:dyDescent="0.25">
      <c r="A1" s="18" t="s">
        <v>0</v>
      </c>
      <c r="B1" s="18"/>
    </row>
    <row r="2" spans="1:2" x14ac:dyDescent="0.25">
      <c r="A2" s="1"/>
      <c r="B2" s="1"/>
    </row>
    <row r="3" spans="1:2" ht="30" x14ac:dyDescent="0.25">
      <c r="A3" s="19" t="s">
        <v>1</v>
      </c>
      <c r="B3" s="1" t="s">
        <v>2</v>
      </c>
    </row>
    <row r="4" spans="1:2" ht="30" x14ac:dyDescent="0.25">
      <c r="A4" s="19" t="s">
        <v>3</v>
      </c>
      <c r="B4" s="1" t="s">
        <v>4</v>
      </c>
    </row>
    <row r="5" spans="1:2" ht="30" x14ac:dyDescent="0.25">
      <c r="A5" s="19" t="s">
        <v>5</v>
      </c>
      <c r="B5" s="1" t="s">
        <v>6</v>
      </c>
    </row>
    <row r="6" spans="1:2" ht="45" x14ac:dyDescent="0.25">
      <c r="A6" s="19" t="s">
        <v>7</v>
      </c>
      <c r="B6" s="1" t="s">
        <v>8</v>
      </c>
    </row>
    <row r="7" spans="1:2" ht="30" x14ac:dyDescent="0.25">
      <c r="A7" s="19" t="s">
        <v>9</v>
      </c>
      <c r="B7" s="1" t="s">
        <v>10</v>
      </c>
    </row>
    <row r="12" spans="1:2" ht="15.75" x14ac:dyDescent="0.25">
      <c r="A12" s="30" t="s">
        <v>399</v>
      </c>
      <c r="B12" s="30"/>
    </row>
    <row r="13" spans="1:2" ht="15.75" x14ac:dyDescent="0.25">
      <c r="A13" s="31" t="s">
        <v>391</v>
      </c>
      <c r="B13" s="31" t="s">
        <v>392</v>
      </c>
    </row>
    <row r="14" spans="1:2" ht="15.75" x14ac:dyDescent="0.25">
      <c r="A14" s="32" t="s">
        <v>393</v>
      </c>
      <c r="B14" s="32" t="s">
        <v>394</v>
      </c>
    </row>
    <row r="15" spans="1:2" ht="15.75" x14ac:dyDescent="0.25">
      <c r="A15" s="33" t="s">
        <v>395</v>
      </c>
      <c r="B15" s="33" t="s">
        <v>396</v>
      </c>
    </row>
    <row r="16" spans="1:2" ht="15.75" x14ac:dyDescent="0.25">
      <c r="A16" s="34" t="s">
        <v>397</v>
      </c>
      <c r="B16" s="34" t="s">
        <v>398</v>
      </c>
    </row>
  </sheetData>
  <mergeCells count="2">
    <mergeCell ref="A1:B1"/>
    <mergeCell ref="A12:B1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G10"/>
  <sheetViews>
    <sheetView showGridLines="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30.7109375" customWidth="1"/>
    <col min="2" max="2" width="16.28515625" customWidth="1"/>
    <col min="3" max="3" width="18" customWidth="1"/>
    <col min="4" max="4" width="15" customWidth="1"/>
    <col min="5" max="5" width="20" customWidth="1"/>
    <col min="6" max="7" width="14" customWidth="1"/>
  </cols>
  <sheetData>
    <row r="1" spans="1:7" x14ac:dyDescent="0.25">
      <c r="A1" s="4" t="s">
        <v>99</v>
      </c>
      <c r="B1" s="4" t="s">
        <v>100</v>
      </c>
      <c r="C1" s="4" t="s">
        <v>101</v>
      </c>
      <c r="D1" s="4" t="s">
        <v>95</v>
      </c>
      <c r="E1" s="4" t="s">
        <v>102</v>
      </c>
      <c r="F1" s="4" t="s">
        <v>103</v>
      </c>
      <c r="G1" s="4" t="s">
        <v>104</v>
      </c>
    </row>
    <row r="2" spans="1:7" x14ac:dyDescent="0.25">
      <c r="A2" s="1" t="s">
        <v>105</v>
      </c>
      <c r="B2" s="5" t="s">
        <v>45</v>
      </c>
      <c r="C2" s="5" t="s">
        <v>45</v>
      </c>
      <c r="D2" s="5" t="s">
        <v>45</v>
      </c>
      <c r="E2" s="5" t="s">
        <v>45</v>
      </c>
      <c r="F2" s="5" t="s">
        <v>45</v>
      </c>
      <c r="G2" s="5" t="s">
        <v>45</v>
      </c>
    </row>
    <row r="3" spans="1:7" x14ac:dyDescent="0.25">
      <c r="A3" s="1" t="s">
        <v>106</v>
      </c>
      <c r="B3" s="5" t="s">
        <v>45</v>
      </c>
      <c r="C3" s="5" t="s">
        <v>45</v>
      </c>
      <c r="D3" s="5" t="s">
        <v>45</v>
      </c>
      <c r="E3" s="5" t="s">
        <v>45</v>
      </c>
      <c r="F3" s="5" t="s">
        <v>45</v>
      </c>
      <c r="G3" s="5" t="s">
        <v>45</v>
      </c>
    </row>
    <row r="4" spans="1:7" x14ac:dyDescent="0.25">
      <c r="A4" s="1" t="s">
        <v>107</v>
      </c>
      <c r="B4" s="5" t="s">
        <v>45</v>
      </c>
      <c r="C4" s="5" t="s">
        <v>45</v>
      </c>
      <c r="D4" s="5" t="s">
        <v>45</v>
      </c>
      <c r="E4" s="5" t="s">
        <v>45</v>
      </c>
      <c r="F4" s="5" t="s">
        <v>45</v>
      </c>
      <c r="G4" s="5" t="s">
        <v>45</v>
      </c>
    </row>
    <row r="5" spans="1:7" x14ac:dyDescent="0.25">
      <c r="A5" s="1" t="s">
        <v>108</v>
      </c>
      <c r="B5" s="5" t="s">
        <v>45</v>
      </c>
      <c r="C5" s="5" t="s">
        <v>45</v>
      </c>
      <c r="D5" s="5" t="s">
        <v>45</v>
      </c>
      <c r="E5" s="5" t="s">
        <v>45</v>
      </c>
      <c r="F5" s="5" t="s">
        <v>45</v>
      </c>
      <c r="G5" s="5" t="s">
        <v>45</v>
      </c>
    </row>
    <row r="6" spans="1:7" x14ac:dyDescent="0.25">
      <c r="A6" s="1" t="s">
        <v>109</v>
      </c>
      <c r="B6" s="5" t="s">
        <v>45</v>
      </c>
      <c r="C6" s="5" t="s">
        <v>45</v>
      </c>
      <c r="D6" s="5" t="s">
        <v>45</v>
      </c>
      <c r="E6" s="5" t="s">
        <v>45</v>
      </c>
      <c r="F6" s="5" t="s">
        <v>45</v>
      </c>
      <c r="G6" s="5" t="s">
        <v>45</v>
      </c>
    </row>
    <row r="7" spans="1:7" x14ac:dyDescent="0.25">
      <c r="A7" s="1" t="s">
        <v>110</v>
      </c>
      <c r="B7" s="5" t="s">
        <v>45</v>
      </c>
      <c r="C7" s="5" t="s">
        <v>45</v>
      </c>
      <c r="D7" s="5" t="s">
        <v>45</v>
      </c>
      <c r="E7" s="5" t="s">
        <v>45</v>
      </c>
      <c r="F7" s="5" t="s">
        <v>45</v>
      </c>
      <c r="G7" s="5" t="s">
        <v>45</v>
      </c>
    </row>
    <row r="8" spans="1:7" x14ac:dyDescent="0.25">
      <c r="A8" s="1" t="s">
        <v>254</v>
      </c>
      <c r="B8" s="5" t="s">
        <v>45</v>
      </c>
      <c r="C8" s="5" t="s">
        <v>45</v>
      </c>
      <c r="D8" s="5" t="s">
        <v>45</v>
      </c>
      <c r="E8" s="5" t="s">
        <v>45</v>
      </c>
      <c r="F8" s="5" t="s">
        <v>45</v>
      </c>
      <c r="G8" s="5" t="s">
        <v>45</v>
      </c>
    </row>
    <row r="9" spans="1:7" x14ac:dyDescent="0.25">
      <c r="A9" s="1" t="s">
        <v>255</v>
      </c>
      <c r="B9" s="5" t="s">
        <v>45</v>
      </c>
      <c r="C9" s="5" t="s">
        <v>45</v>
      </c>
      <c r="D9" s="5" t="s">
        <v>45</v>
      </c>
      <c r="E9" s="5" t="s">
        <v>45</v>
      </c>
      <c r="F9" s="5" t="s">
        <v>45</v>
      </c>
      <c r="G9" s="5" t="s">
        <v>45</v>
      </c>
    </row>
    <row r="10" spans="1:7" x14ac:dyDescent="0.25">
      <c r="A10" s="1" t="s">
        <v>256</v>
      </c>
      <c r="B10" s="5" t="s">
        <v>45</v>
      </c>
      <c r="C10" s="5" t="s">
        <v>45</v>
      </c>
      <c r="D10" s="5" t="s">
        <v>45</v>
      </c>
      <c r="E10" s="5" t="s">
        <v>45</v>
      </c>
      <c r="F10" s="5" t="s">
        <v>45</v>
      </c>
      <c r="G10" s="5" t="s">
        <v>45</v>
      </c>
    </row>
  </sheetData>
  <dataValidations count="1">
    <dataValidation type="list" allowBlank="1" showInputMessage="1" showErrorMessage="1" errorTitle="Invalid selection" error="Please select a value from the dropdown list." promptTitle="RACI role" prompt="R=Responsible, A=Accountable, C=Consulted, I=Informed" sqref="B2:G100" xr:uid="{00000000-0002-0000-0700-000000000000}">
      <formula1>RACI</formula1>
    </dataValidation>
  </dataValidation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D1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5546875" customWidth="1"/>
    <col min="2" max="2" width="36" customWidth="1"/>
    <col min="3" max="3" width="18.42578125" customWidth="1"/>
    <col min="4" max="4" width="23" customWidth="1"/>
  </cols>
  <sheetData>
    <row r="1" spans="1:4" x14ac:dyDescent="0.25">
      <c r="A1" s="4" t="s">
        <v>11</v>
      </c>
      <c r="B1" s="4" t="s">
        <v>111</v>
      </c>
      <c r="C1" s="4" t="s">
        <v>40</v>
      </c>
      <c r="D1" s="4" t="s">
        <v>42</v>
      </c>
    </row>
    <row r="2" spans="1:4" x14ac:dyDescent="0.25">
      <c r="A2" s="5" t="s">
        <v>259</v>
      </c>
      <c r="B2" s="1" t="s">
        <v>113</v>
      </c>
      <c r="C2" s="5" t="s">
        <v>112</v>
      </c>
      <c r="D2" s="5" t="s">
        <v>192</v>
      </c>
    </row>
    <row r="3" spans="1:4" x14ac:dyDescent="0.25">
      <c r="A3" s="5" t="s">
        <v>259</v>
      </c>
      <c r="B3" s="1" t="s">
        <v>114</v>
      </c>
      <c r="C3" s="5" t="s">
        <v>112</v>
      </c>
      <c r="D3" s="5" t="s">
        <v>310</v>
      </c>
    </row>
    <row r="4" spans="1:4" x14ac:dyDescent="0.25">
      <c r="A4" s="5" t="s">
        <v>261</v>
      </c>
      <c r="B4" s="1" t="s">
        <v>115</v>
      </c>
      <c r="C4" s="5" t="s">
        <v>112</v>
      </c>
      <c r="D4" s="5" t="s">
        <v>184</v>
      </c>
    </row>
    <row r="5" spans="1:4" x14ac:dyDescent="0.25">
      <c r="A5" s="5" t="s">
        <v>262</v>
      </c>
      <c r="B5" s="1" t="s">
        <v>117</v>
      </c>
      <c r="C5" s="5" t="s">
        <v>45</v>
      </c>
      <c r="D5" s="5" t="s">
        <v>272</v>
      </c>
    </row>
    <row r="6" spans="1:4" x14ac:dyDescent="0.25">
      <c r="A6" s="5" t="s">
        <v>264</v>
      </c>
      <c r="B6" s="1" t="s">
        <v>119</v>
      </c>
      <c r="C6" s="5" t="s">
        <v>45</v>
      </c>
      <c r="D6" s="5" t="s">
        <v>310</v>
      </c>
    </row>
    <row r="7" spans="1:4" x14ac:dyDescent="0.25">
      <c r="A7" s="5" t="s">
        <v>264</v>
      </c>
      <c r="B7" s="1" t="s">
        <v>121</v>
      </c>
      <c r="C7" s="5" t="s">
        <v>45</v>
      </c>
      <c r="D7" s="5" t="s">
        <v>310</v>
      </c>
    </row>
    <row r="8" spans="1:4" x14ac:dyDescent="0.25">
      <c r="A8" s="5" t="s">
        <v>259</v>
      </c>
      <c r="B8" s="1"/>
      <c r="C8" s="5" t="s">
        <v>45</v>
      </c>
      <c r="D8" s="5" t="s">
        <v>45</v>
      </c>
    </row>
    <row r="9" spans="1:4" x14ac:dyDescent="0.25">
      <c r="A9" s="5" t="s">
        <v>259</v>
      </c>
      <c r="B9" s="1"/>
      <c r="C9" s="5" t="s">
        <v>45</v>
      </c>
      <c r="D9" s="5" t="s">
        <v>45</v>
      </c>
    </row>
    <row r="10" spans="1:4" x14ac:dyDescent="0.25">
      <c r="A10" s="5" t="s">
        <v>259</v>
      </c>
      <c r="B10" s="1"/>
      <c r="C10" s="5" t="s">
        <v>45</v>
      </c>
      <c r="D10" s="5" t="s">
        <v>45</v>
      </c>
    </row>
    <row r="11" spans="1:4" x14ac:dyDescent="0.25">
      <c r="A11" s="5" t="s">
        <v>259</v>
      </c>
      <c r="B11" s="1"/>
      <c r="C11" s="5" t="s">
        <v>45</v>
      </c>
      <c r="D11" s="5" t="s">
        <v>45</v>
      </c>
    </row>
  </sheetData>
  <dataValidations xWindow="768" yWindow="276" count="2">
    <dataValidation type="list" allowBlank="1" showInputMessage="1" showErrorMessage="1" errorTitle="Invalid selection" error="Please select a value from the dropdown list." promptTitle="Choose from list" prompt="Click the arrow and choose a value." sqref="C2:C12" xr:uid="{00000000-0002-0000-0800-000000000000}">
      <formula1>MoSCoW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D2:D12" xr:uid="{00000000-0002-0000-0800-000001000000}">
      <formula1>KPI_Owner</formula1>
    </dataValidation>
  </dataValidations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xWindow="768" yWindow="276" count="1">
        <x14:dataValidation type="list" allowBlank="1" showInputMessage="1" showErrorMessage="1" errorTitle="Invalid selection" error="Please select a value from the dropdown list." promptTitle="Choose from list" prompt="Click the arrow and choose a value." xr:uid="{892E751D-7B2F-4F57-B701-EFE477C47D79}">
          <x14:formula1>
            <xm:f>'Dropdown Lists'!$J$2:$J$9</xm:f>
          </x14:formula1>
          <xm:sqref>A2:A11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E30"/>
  <sheetViews>
    <sheetView showGridLines="0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17" customWidth="1"/>
    <col min="2" max="2" width="24" customWidth="1"/>
    <col min="3" max="4" width="17.140625" customWidth="1"/>
    <col min="5" max="5" width="26.42578125" customWidth="1"/>
  </cols>
  <sheetData>
    <row r="1" spans="1:5" x14ac:dyDescent="0.25">
      <c r="A1" s="4" t="s">
        <v>122</v>
      </c>
      <c r="B1" s="4" t="s">
        <v>123</v>
      </c>
      <c r="C1" s="4" t="s">
        <v>124</v>
      </c>
      <c r="D1" s="4" t="s">
        <v>125</v>
      </c>
      <c r="E1" s="4" t="s">
        <v>42</v>
      </c>
    </row>
    <row r="2" spans="1:5" x14ac:dyDescent="0.25">
      <c r="A2" s="5" t="s">
        <v>126</v>
      </c>
      <c r="B2" s="11" t="s">
        <v>127</v>
      </c>
      <c r="C2" s="5" t="s">
        <v>265</v>
      </c>
      <c r="D2" s="5" t="s">
        <v>266</v>
      </c>
      <c r="E2" s="5" t="s">
        <v>45</v>
      </c>
    </row>
    <row r="3" spans="1:5" x14ac:dyDescent="0.25">
      <c r="A3" s="5" t="s">
        <v>128</v>
      </c>
      <c r="B3" s="11" t="s">
        <v>129</v>
      </c>
      <c r="C3" s="5" t="s">
        <v>176</v>
      </c>
      <c r="D3" s="5" t="s">
        <v>177</v>
      </c>
      <c r="E3" s="5" t="s">
        <v>184</v>
      </c>
    </row>
    <row r="4" spans="1:5" x14ac:dyDescent="0.25">
      <c r="A4" s="5" t="s">
        <v>104</v>
      </c>
      <c r="B4" s="11" t="s">
        <v>130</v>
      </c>
      <c r="C4" s="5" t="s">
        <v>183</v>
      </c>
      <c r="D4" s="5" t="s">
        <v>177</v>
      </c>
      <c r="E4" s="5" t="s">
        <v>215</v>
      </c>
    </row>
    <row r="5" spans="1:5" x14ac:dyDescent="0.25">
      <c r="A5" s="5" t="s">
        <v>95</v>
      </c>
      <c r="B5" s="11" t="s">
        <v>131</v>
      </c>
      <c r="C5" s="5" t="s">
        <v>176</v>
      </c>
      <c r="D5" s="5" t="s">
        <v>266</v>
      </c>
      <c r="E5" s="5" t="s">
        <v>272</v>
      </c>
    </row>
    <row r="6" spans="1:5" x14ac:dyDescent="0.25">
      <c r="A6" s="5" t="s">
        <v>132</v>
      </c>
      <c r="B6" s="11" t="s">
        <v>133</v>
      </c>
      <c r="C6" s="5" t="s">
        <v>183</v>
      </c>
      <c r="D6" s="5" t="s">
        <v>266</v>
      </c>
      <c r="E6" s="5" t="s">
        <v>206</v>
      </c>
    </row>
    <row r="7" spans="1:5" x14ac:dyDescent="0.25">
      <c r="A7" s="5" t="s">
        <v>45</v>
      </c>
      <c r="B7" s="11"/>
      <c r="C7" s="5" t="s">
        <v>45</v>
      </c>
      <c r="D7" s="5" t="s">
        <v>45</v>
      </c>
      <c r="E7" s="5" t="s">
        <v>45</v>
      </c>
    </row>
    <row r="8" spans="1:5" x14ac:dyDescent="0.25">
      <c r="A8" s="5" t="s">
        <v>45</v>
      </c>
      <c r="B8" s="11"/>
      <c r="C8" s="5" t="s">
        <v>45</v>
      </c>
      <c r="D8" s="5" t="s">
        <v>45</v>
      </c>
      <c r="E8" s="5" t="s">
        <v>45</v>
      </c>
    </row>
    <row r="9" spans="1:5" x14ac:dyDescent="0.25">
      <c r="A9" s="5" t="s">
        <v>45</v>
      </c>
      <c r="B9" s="11"/>
      <c r="C9" s="5" t="s">
        <v>45</v>
      </c>
      <c r="D9" s="5" t="s">
        <v>45</v>
      </c>
      <c r="E9" s="5" t="s">
        <v>45</v>
      </c>
    </row>
    <row r="10" spans="1:5" x14ac:dyDescent="0.25">
      <c r="A10" s="5" t="s">
        <v>45</v>
      </c>
      <c r="B10" s="11"/>
      <c r="C10" s="5" t="s">
        <v>45</v>
      </c>
      <c r="D10" s="5" t="s">
        <v>45</v>
      </c>
      <c r="E10" s="5" t="s">
        <v>45</v>
      </c>
    </row>
    <row r="11" spans="1:5" x14ac:dyDescent="0.25">
      <c r="A11" s="5" t="s">
        <v>45</v>
      </c>
      <c r="B11" s="11"/>
      <c r="C11" s="5" t="s">
        <v>45</v>
      </c>
      <c r="D11" s="5" t="s">
        <v>45</v>
      </c>
      <c r="E11" s="5" t="s">
        <v>45</v>
      </c>
    </row>
    <row r="12" spans="1:5" x14ac:dyDescent="0.25">
      <c r="A12" s="5" t="s">
        <v>45</v>
      </c>
      <c r="B12" s="11"/>
      <c r="C12" s="5" t="s">
        <v>45</v>
      </c>
      <c r="D12" s="5" t="s">
        <v>45</v>
      </c>
      <c r="E12" s="5" t="s">
        <v>45</v>
      </c>
    </row>
    <row r="13" spans="1:5" x14ac:dyDescent="0.25">
      <c r="A13" s="5" t="s">
        <v>45</v>
      </c>
      <c r="B13" s="11"/>
      <c r="C13" s="5" t="s">
        <v>45</v>
      </c>
      <c r="D13" s="5" t="s">
        <v>45</v>
      </c>
      <c r="E13" s="5" t="s">
        <v>45</v>
      </c>
    </row>
    <row r="14" spans="1:5" x14ac:dyDescent="0.25">
      <c r="A14" s="5" t="s">
        <v>45</v>
      </c>
      <c r="B14" s="11"/>
      <c r="C14" s="5" t="s">
        <v>45</v>
      </c>
      <c r="D14" s="5" t="s">
        <v>45</v>
      </c>
      <c r="E14" s="5" t="s">
        <v>45</v>
      </c>
    </row>
    <row r="15" spans="1:5" x14ac:dyDescent="0.25">
      <c r="A15" s="5" t="s">
        <v>45</v>
      </c>
      <c r="B15" s="11"/>
      <c r="C15" s="5" t="s">
        <v>45</v>
      </c>
      <c r="D15" s="5" t="s">
        <v>45</v>
      </c>
      <c r="E15" s="5" t="s">
        <v>45</v>
      </c>
    </row>
    <row r="16" spans="1:5" x14ac:dyDescent="0.25">
      <c r="A16" s="5" t="s">
        <v>45</v>
      </c>
      <c r="B16" s="11"/>
      <c r="C16" s="5" t="s">
        <v>45</v>
      </c>
      <c r="D16" s="5" t="s">
        <v>45</v>
      </c>
      <c r="E16" s="5" t="s">
        <v>45</v>
      </c>
    </row>
    <row r="17" spans="1:5" x14ac:dyDescent="0.25">
      <c r="A17" s="5" t="s">
        <v>45</v>
      </c>
      <c r="B17" s="11"/>
      <c r="C17" s="5" t="s">
        <v>45</v>
      </c>
      <c r="D17" s="5" t="s">
        <v>45</v>
      </c>
      <c r="E17" s="5" t="s">
        <v>45</v>
      </c>
    </row>
    <row r="18" spans="1:5" x14ac:dyDescent="0.25">
      <c r="A18" s="5" t="s">
        <v>45</v>
      </c>
      <c r="B18" s="11"/>
      <c r="C18" s="5" t="s">
        <v>45</v>
      </c>
      <c r="D18" s="5" t="s">
        <v>45</v>
      </c>
      <c r="E18" s="5" t="s">
        <v>45</v>
      </c>
    </row>
    <row r="19" spans="1:5" x14ac:dyDescent="0.25">
      <c r="A19" s="5" t="s">
        <v>45</v>
      </c>
      <c r="B19" s="11"/>
      <c r="C19" s="5" t="s">
        <v>45</v>
      </c>
      <c r="D19" s="5" t="s">
        <v>45</v>
      </c>
      <c r="E19" s="5" t="s">
        <v>45</v>
      </c>
    </row>
    <row r="20" spans="1:5" x14ac:dyDescent="0.25">
      <c r="A20" s="5" t="s">
        <v>45</v>
      </c>
      <c r="B20" s="11"/>
      <c r="C20" s="5" t="s">
        <v>45</v>
      </c>
      <c r="D20" s="5" t="s">
        <v>45</v>
      </c>
      <c r="E20" s="5" t="s">
        <v>45</v>
      </c>
    </row>
    <row r="21" spans="1:5" x14ac:dyDescent="0.25">
      <c r="A21" s="5" t="s">
        <v>45</v>
      </c>
      <c r="B21" s="11"/>
      <c r="C21" s="5" t="s">
        <v>45</v>
      </c>
      <c r="D21" s="5" t="s">
        <v>45</v>
      </c>
      <c r="E21" s="5" t="s">
        <v>45</v>
      </c>
    </row>
    <row r="22" spans="1:5" x14ac:dyDescent="0.25">
      <c r="A22" s="5" t="s">
        <v>45</v>
      </c>
      <c r="B22" s="11"/>
      <c r="C22" s="5" t="s">
        <v>45</v>
      </c>
      <c r="D22" s="5" t="s">
        <v>45</v>
      </c>
      <c r="E22" s="5" t="s">
        <v>45</v>
      </c>
    </row>
    <row r="23" spans="1:5" x14ac:dyDescent="0.25">
      <c r="A23" s="5" t="s">
        <v>45</v>
      </c>
      <c r="B23" s="11"/>
      <c r="C23" s="5" t="s">
        <v>45</v>
      </c>
      <c r="D23" s="5" t="s">
        <v>45</v>
      </c>
      <c r="E23" s="5" t="s">
        <v>45</v>
      </c>
    </row>
    <row r="24" spans="1:5" x14ac:dyDescent="0.25">
      <c r="A24" s="5" t="s">
        <v>45</v>
      </c>
      <c r="B24" s="11"/>
      <c r="C24" s="5" t="s">
        <v>45</v>
      </c>
      <c r="D24" s="5" t="s">
        <v>45</v>
      </c>
      <c r="E24" s="5" t="s">
        <v>45</v>
      </c>
    </row>
    <row r="25" spans="1:5" x14ac:dyDescent="0.25">
      <c r="A25" s="5" t="s">
        <v>45</v>
      </c>
      <c r="B25" s="11"/>
      <c r="C25" s="5" t="s">
        <v>45</v>
      </c>
      <c r="D25" s="5" t="s">
        <v>45</v>
      </c>
      <c r="E25" s="5" t="s">
        <v>45</v>
      </c>
    </row>
    <row r="26" spans="1:5" x14ac:dyDescent="0.25">
      <c r="A26" s="5" t="s">
        <v>45</v>
      </c>
      <c r="B26" s="11"/>
      <c r="C26" s="5" t="s">
        <v>45</v>
      </c>
      <c r="D26" s="5" t="s">
        <v>45</v>
      </c>
      <c r="E26" s="5" t="s">
        <v>45</v>
      </c>
    </row>
    <row r="27" spans="1:5" x14ac:dyDescent="0.25">
      <c r="A27" s="5" t="s">
        <v>45</v>
      </c>
      <c r="B27" s="11"/>
      <c r="C27" s="5" t="s">
        <v>45</v>
      </c>
      <c r="D27" s="5" t="s">
        <v>45</v>
      </c>
      <c r="E27" s="5" t="s">
        <v>45</v>
      </c>
    </row>
    <row r="28" spans="1:5" x14ac:dyDescent="0.25">
      <c r="A28" s="5" t="s">
        <v>45</v>
      </c>
      <c r="B28" s="11"/>
      <c r="C28" s="5" t="s">
        <v>45</v>
      </c>
      <c r="D28" s="5" t="s">
        <v>45</v>
      </c>
      <c r="E28" s="5" t="s">
        <v>45</v>
      </c>
    </row>
    <row r="29" spans="1:5" x14ac:dyDescent="0.25">
      <c r="A29" s="5" t="s">
        <v>45</v>
      </c>
      <c r="B29" s="11"/>
      <c r="C29" s="5" t="s">
        <v>45</v>
      </c>
      <c r="D29" s="5" t="s">
        <v>45</v>
      </c>
      <c r="E29" s="5" t="s">
        <v>45</v>
      </c>
    </row>
    <row r="30" spans="1:5" x14ac:dyDescent="0.25">
      <c r="A30" s="5" t="s">
        <v>45</v>
      </c>
      <c r="B30" s="11"/>
      <c r="C30" s="5" t="s">
        <v>45</v>
      </c>
      <c r="D30" s="5" t="s">
        <v>45</v>
      </c>
      <c r="E30" s="5" t="s">
        <v>45</v>
      </c>
    </row>
  </sheetData>
  <dataValidations count="4">
    <dataValidation type="list" allowBlank="1" showInputMessage="1" showErrorMessage="1" errorTitle="Invalid selection" error="Please select a value from the dropdown list." promptTitle="Choose from list" prompt="Click the arrow and choose a value." sqref="C2:C31" xr:uid="{00000000-0002-0000-0900-000000000000}">
      <formula1>Cadence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D2:D31" xr:uid="{00000000-0002-0000-0900-000001000000}">
      <formula1>Channel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E2:E31" xr:uid="{00000000-0002-0000-0900-000002000000}">
      <formula1>KPI_Owner</formula1>
    </dataValidation>
    <dataValidation type="list" allowBlank="1" showInputMessage="1" showErrorMessage="1" sqref="A2:A30" xr:uid="{00DEFE9D-EE5A-4A03-A1C2-FF512260A4A2}">
      <formula1>Audience</formula1>
    </dataValidation>
  </dataValidations>
  <pageMargins left="0.75" right="0.75" top="1" bottom="1" header="0.5" footer="0.5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1:D7"/>
  <sheetViews>
    <sheetView showGridLines="0" workbookViewId="0">
      <selection activeCell="B2" sqref="B2"/>
    </sheetView>
  </sheetViews>
  <sheetFormatPr defaultRowHeight="15" x14ac:dyDescent="0.25"/>
  <cols>
    <col min="1" max="1" width="26" customWidth="1"/>
    <col min="2" max="2" width="23" customWidth="1"/>
    <col min="3" max="3" width="19.140625" customWidth="1"/>
    <col min="4" max="4" width="21" customWidth="1"/>
  </cols>
  <sheetData>
    <row r="1" spans="1:4" x14ac:dyDescent="0.25">
      <c r="A1" s="3" t="s">
        <v>134</v>
      </c>
      <c r="B1" s="3" t="s">
        <v>135</v>
      </c>
      <c r="C1" s="3" t="s">
        <v>136</v>
      </c>
      <c r="D1" s="3" t="s">
        <v>137</v>
      </c>
    </row>
    <row r="2" spans="1:4" x14ac:dyDescent="0.25">
      <c r="A2" s="1" t="s">
        <v>82</v>
      </c>
      <c r="B2" s="1"/>
      <c r="C2" s="1"/>
      <c r="D2" s="13" t="s">
        <v>45</v>
      </c>
    </row>
    <row r="3" spans="1:4" x14ac:dyDescent="0.25">
      <c r="A3" s="1" t="s">
        <v>138</v>
      </c>
      <c r="B3" s="1"/>
      <c r="C3" s="1"/>
      <c r="D3" s="13" t="s">
        <v>45</v>
      </c>
    </row>
    <row r="4" spans="1:4" x14ac:dyDescent="0.25">
      <c r="A4" s="1" t="s">
        <v>139</v>
      </c>
      <c r="B4" s="1"/>
      <c r="C4" s="1"/>
      <c r="D4" s="13" t="s">
        <v>45</v>
      </c>
    </row>
    <row r="5" spans="1:4" x14ac:dyDescent="0.25">
      <c r="A5" s="1" t="s">
        <v>140</v>
      </c>
      <c r="B5" s="1"/>
      <c r="C5" s="1"/>
      <c r="D5" s="13" t="s">
        <v>45</v>
      </c>
    </row>
    <row r="6" spans="1:4" x14ac:dyDescent="0.25">
      <c r="A6" s="1" t="s">
        <v>141</v>
      </c>
      <c r="B6" s="1"/>
      <c r="C6" s="1"/>
      <c r="D6" s="13" t="s">
        <v>45</v>
      </c>
    </row>
    <row r="7" spans="1:4" x14ac:dyDescent="0.25">
      <c r="A7" s="1" t="s">
        <v>142</v>
      </c>
      <c r="B7" s="1"/>
      <c r="C7" s="1"/>
      <c r="D7" s="13" t="s">
        <v>45</v>
      </c>
    </row>
  </sheetData>
  <dataValidations count="1">
    <dataValidation type="list" allowBlank="1" showInputMessage="1" showErrorMessage="1" sqref="D2:D7" xr:uid="{7BB2524F-7399-4128-98E9-334B4EE188F7}">
      <formula1>Learner_Structure</formula1>
    </dataValidation>
  </dataValidations>
  <pageMargins left="0.75" right="0.75" top="1" bottom="1" header="0.5" footer="0.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047F-2771-4D73-ABFE-E44458F27047}">
  <sheetPr>
    <tabColor theme="6"/>
  </sheetPr>
  <dimension ref="A1:E11"/>
  <sheetViews>
    <sheetView showGridLines="0" workbookViewId="0">
      <selection activeCell="B2" sqref="B2"/>
    </sheetView>
  </sheetViews>
  <sheetFormatPr defaultRowHeight="15" x14ac:dyDescent="0.25"/>
  <cols>
    <col min="1" max="1" width="35.140625" customWidth="1"/>
    <col min="2" max="3" width="50" customWidth="1"/>
    <col min="4" max="4" width="50" style="12" customWidth="1"/>
    <col min="5" max="5" width="27.85546875" customWidth="1"/>
  </cols>
  <sheetData>
    <row r="1" spans="1:5" x14ac:dyDescent="0.25">
      <c r="A1" s="8" t="s">
        <v>134</v>
      </c>
      <c r="B1" s="8" t="s">
        <v>135</v>
      </c>
      <c r="C1" s="8" t="s">
        <v>136</v>
      </c>
      <c r="D1" s="8" t="s">
        <v>137</v>
      </c>
      <c r="E1" s="8" t="s">
        <v>308</v>
      </c>
    </row>
    <row r="2" spans="1:5" ht="60" x14ac:dyDescent="0.25">
      <c r="A2" s="9" t="s">
        <v>273</v>
      </c>
      <c r="B2" s="9" t="s">
        <v>274</v>
      </c>
      <c r="C2" s="9" t="s">
        <v>275</v>
      </c>
      <c r="D2" s="7" t="s">
        <v>276</v>
      </c>
      <c r="E2" t="s">
        <v>62</v>
      </c>
    </row>
    <row r="3" spans="1:5" ht="60" x14ac:dyDescent="0.25">
      <c r="A3" s="9" t="s">
        <v>277</v>
      </c>
      <c r="B3" s="9" t="s">
        <v>278</v>
      </c>
      <c r="C3" s="9" t="s">
        <v>279</v>
      </c>
      <c r="D3" s="7" t="s">
        <v>280</v>
      </c>
      <c r="E3" t="s">
        <v>59</v>
      </c>
    </row>
    <row r="4" spans="1:5" ht="60" x14ac:dyDescent="0.25">
      <c r="A4" s="9" t="s">
        <v>281</v>
      </c>
      <c r="B4" s="9" t="s">
        <v>282</v>
      </c>
      <c r="C4" s="9" t="s">
        <v>283</v>
      </c>
      <c r="D4" s="7" t="s">
        <v>284</v>
      </c>
      <c r="E4" t="s">
        <v>64</v>
      </c>
    </row>
    <row r="5" spans="1:5" ht="60" x14ac:dyDescent="0.25">
      <c r="A5" s="9" t="s">
        <v>285</v>
      </c>
      <c r="B5" s="9" t="s">
        <v>286</v>
      </c>
      <c r="C5" s="9" t="s">
        <v>287</v>
      </c>
      <c r="D5" s="7" t="s">
        <v>280</v>
      </c>
      <c r="E5" t="s">
        <v>59</v>
      </c>
    </row>
    <row r="6" spans="1:5" ht="45" x14ac:dyDescent="0.25">
      <c r="A6" s="9" t="s">
        <v>288</v>
      </c>
      <c r="B6" s="9" t="s">
        <v>289</v>
      </c>
      <c r="C6" s="9" t="s">
        <v>290</v>
      </c>
      <c r="D6" s="7" t="s">
        <v>276</v>
      </c>
      <c r="E6" t="s">
        <v>67</v>
      </c>
    </row>
    <row r="7" spans="1:5" ht="60" x14ac:dyDescent="0.25">
      <c r="A7" s="9" t="s">
        <v>291</v>
      </c>
      <c r="B7" s="9" t="s">
        <v>292</v>
      </c>
      <c r="C7" s="9" t="s">
        <v>293</v>
      </c>
      <c r="D7" s="7" t="s">
        <v>280</v>
      </c>
      <c r="E7" t="s">
        <v>75</v>
      </c>
    </row>
    <row r="8" spans="1:5" ht="45" x14ac:dyDescent="0.25">
      <c r="A8" s="9" t="s">
        <v>294</v>
      </c>
      <c r="B8" s="9" t="s">
        <v>295</v>
      </c>
      <c r="C8" s="9" t="s">
        <v>296</v>
      </c>
      <c r="D8" s="7" t="s">
        <v>284</v>
      </c>
      <c r="E8" t="s">
        <v>70</v>
      </c>
    </row>
    <row r="9" spans="1:5" ht="45" x14ac:dyDescent="0.25">
      <c r="A9" s="9" t="s">
        <v>297</v>
      </c>
      <c r="B9" s="9" t="s">
        <v>298</v>
      </c>
      <c r="C9" s="9" t="s">
        <v>299</v>
      </c>
      <c r="D9" s="7" t="s">
        <v>300</v>
      </c>
      <c r="E9" t="s">
        <v>64</v>
      </c>
    </row>
    <row r="10" spans="1:5" ht="60" x14ac:dyDescent="0.25">
      <c r="A10" s="9" t="s">
        <v>142</v>
      </c>
      <c r="B10" s="9" t="s">
        <v>301</v>
      </c>
      <c r="C10" s="9" t="s">
        <v>302</v>
      </c>
      <c r="D10" s="7" t="s">
        <v>303</v>
      </c>
      <c r="E10" t="s">
        <v>62</v>
      </c>
    </row>
    <row r="11" spans="1:5" ht="45" x14ac:dyDescent="0.25">
      <c r="A11" s="9" t="s">
        <v>304</v>
      </c>
      <c r="B11" s="9" t="s">
        <v>305</v>
      </c>
      <c r="C11" s="9" t="s">
        <v>306</v>
      </c>
      <c r="D11" s="7" t="s">
        <v>307</v>
      </c>
      <c r="E11" t="s">
        <v>62</v>
      </c>
    </row>
  </sheetData>
  <dataValidations count="1">
    <dataValidation type="list" allowBlank="1" showInputMessage="1" showErrorMessage="1" sqref="E2:E11" xr:uid="{869B3B6C-9FE4-4044-B582-70BCF00E3973}">
      <formula1>Learner_Structure</formula1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3E17-74EA-4683-8A6F-B44AE791AA5E}">
  <sheetPr>
    <tabColor theme="6" tint="-0.249977111117893"/>
  </sheetPr>
  <dimension ref="A1:H11"/>
  <sheetViews>
    <sheetView showGridLines="0" workbookViewId="0">
      <selection activeCell="B2" sqref="B2"/>
    </sheetView>
  </sheetViews>
  <sheetFormatPr defaultColWidth="22.140625" defaultRowHeight="15" x14ac:dyDescent="0.25"/>
  <cols>
    <col min="2" max="2" width="28.28515625" customWidth="1"/>
    <col min="3" max="3" width="28" customWidth="1"/>
    <col min="4" max="4" width="30.28515625" customWidth="1"/>
    <col min="5" max="5" width="26.42578125" customWidth="1"/>
    <col min="7" max="7" width="43.5703125" customWidth="1"/>
    <col min="8" max="8" width="52.28515625" customWidth="1"/>
  </cols>
  <sheetData>
    <row r="1" spans="1:8" x14ac:dyDescent="0.25">
      <c r="A1" s="8" t="s">
        <v>134</v>
      </c>
      <c r="B1" s="8" t="s">
        <v>311</v>
      </c>
      <c r="C1" s="8" t="s">
        <v>135</v>
      </c>
      <c r="D1" s="8" t="s">
        <v>312</v>
      </c>
      <c r="E1" s="8" t="s">
        <v>136</v>
      </c>
      <c r="F1" s="8" t="s">
        <v>137</v>
      </c>
      <c r="G1" s="8" t="s">
        <v>314</v>
      </c>
      <c r="H1" s="8" t="s">
        <v>313</v>
      </c>
    </row>
    <row r="2" spans="1:8" ht="60" x14ac:dyDescent="0.25">
      <c r="A2" s="9" t="s">
        <v>273</v>
      </c>
      <c r="B2" s="9" t="s">
        <v>315</v>
      </c>
      <c r="C2" s="9" t="s">
        <v>316</v>
      </c>
      <c r="D2" s="9" t="s">
        <v>317</v>
      </c>
      <c r="E2" s="9" t="s">
        <v>318</v>
      </c>
      <c r="F2" s="9" t="s">
        <v>276</v>
      </c>
      <c r="G2" s="9" t="s">
        <v>319</v>
      </c>
      <c r="H2" s="9" t="s">
        <v>320</v>
      </c>
    </row>
    <row r="3" spans="1:8" ht="75" x14ac:dyDescent="0.25">
      <c r="A3" s="9" t="s">
        <v>277</v>
      </c>
      <c r="B3" s="9" t="s">
        <v>321</v>
      </c>
      <c r="C3" s="9" t="s">
        <v>322</v>
      </c>
      <c r="D3" s="9" t="s">
        <v>323</v>
      </c>
      <c r="E3" s="9" t="s">
        <v>324</v>
      </c>
      <c r="F3" s="9" t="s">
        <v>280</v>
      </c>
      <c r="G3" s="9" t="s">
        <v>325</v>
      </c>
      <c r="H3" s="9" t="s">
        <v>326</v>
      </c>
    </row>
    <row r="4" spans="1:8" ht="75" x14ac:dyDescent="0.25">
      <c r="A4" s="9" t="s">
        <v>281</v>
      </c>
      <c r="B4" s="9" t="s">
        <v>327</v>
      </c>
      <c r="C4" s="9" t="s">
        <v>328</v>
      </c>
      <c r="D4" s="9" t="s">
        <v>329</v>
      </c>
      <c r="E4" s="9" t="s">
        <v>330</v>
      </c>
      <c r="F4" s="9" t="s">
        <v>284</v>
      </c>
      <c r="G4" s="9" t="s">
        <v>331</v>
      </c>
      <c r="H4" s="9" t="s">
        <v>332</v>
      </c>
    </row>
    <row r="5" spans="1:8" ht="60" x14ac:dyDescent="0.25">
      <c r="A5" s="9" t="s">
        <v>285</v>
      </c>
      <c r="B5" s="9" t="s">
        <v>333</v>
      </c>
      <c r="C5" s="9" t="s">
        <v>334</v>
      </c>
      <c r="D5" s="9" t="s">
        <v>335</v>
      </c>
      <c r="E5" s="9" t="s">
        <v>336</v>
      </c>
      <c r="F5" s="9" t="s">
        <v>280</v>
      </c>
      <c r="G5" s="9" t="s">
        <v>337</v>
      </c>
      <c r="H5" s="9" t="s">
        <v>338</v>
      </c>
    </row>
    <row r="6" spans="1:8" ht="60" x14ac:dyDescent="0.25">
      <c r="A6" s="9" t="s">
        <v>339</v>
      </c>
      <c r="B6" s="9" t="s">
        <v>340</v>
      </c>
      <c r="C6" s="9" t="s">
        <v>341</v>
      </c>
      <c r="D6" s="9" t="s">
        <v>342</v>
      </c>
      <c r="E6" s="9" t="s">
        <v>343</v>
      </c>
      <c r="F6" s="9" t="s">
        <v>276</v>
      </c>
      <c r="G6" s="9" t="s">
        <v>344</v>
      </c>
      <c r="H6" s="9" t="s">
        <v>345</v>
      </c>
    </row>
    <row r="7" spans="1:8" ht="60" x14ac:dyDescent="0.25">
      <c r="A7" s="9" t="s">
        <v>291</v>
      </c>
      <c r="B7" s="9" t="s">
        <v>346</v>
      </c>
      <c r="C7" s="9" t="s">
        <v>347</v>
      </c>
      <c r="D7" s="9" t="s">
        <v>348</v>
      </c>
      <c r="E7" s="9" t="s">
        <v>349</v>
      </c>
      <c r="F7" s="9" t="s">
        <v>280</v>
      </c>
      <c r="G7" s="9" t="s">
        <v>350</v>
      </c>
      <c r="H7" s="9" t="s">
        <v>351</v>
      </c>
    </row>
    <row r="8" spans="1:8" ht="60" x14ac:dyDescent="0.25">
      <c r="A8" s="9" t="s">
        <v>294</v>
      </c>
      <c r="B8" s="9" t="s">
        <v>352</v>
      </c>
      <c r="C8" s="9" t="s">
        <v>353</v>
      </c>
      <c r="D8" s="9" t="s">
        <v>354</v>
      </c>
      <c r="E8" s="9" t="s">
        <v>355</v>
      </c>
      <c r="F8" s="9" t="s">
        <v>284</v>
      </c>
      <c r="G8" s="9" t="s">
        <v>356</v>
      </c>
      <c r="H8" s="9" t="s">
        <v>357</v>
      </c>
    </row>
    <row r="9" spans="1:8" ht="60" x14ac:dyDescent="0.25">
      <c r="A9" s="9" t="s">
        <v>297</v>
      </c>
      <c r="B9" s="9" t="s">
        <v>358</v>
      </c>
      <c r="C9" s="9" t="s">
        <v>359</v>
      </c>
      <c r="D9" s="9" t="s">
        <v>360</v>
      </c>
      <c r="E9" s="9" t="s">
        <v>361</v>
      </c>
      <c r="F9" s="9" t="s">
        <v>300</v>
      </c>
      <c r="G9" s="9" t="s">
        <v>362</v>
      </c>
      <c r="H9" s="9" t="s">
        <v>363</v>
      </c>
    </row>
    <row r="10" spans="1:8" ht="75" x14ac:dyDescent="0.25">
      <c r="A10" s="9" t="s">
        <v>364</v>
      </c>
      <c r="B10" s="9" t="s">
        <v>365</v>
      </c>
      <c r="C10" s="9" t="s">
        <v>366</v>
      </c>
      <c r="D10" s="9" t="s">
        <v>367</v>
      </c>
      <c r="E10" s="9" t="s">
        <v>368</v>
      </c>
      <c r="F10" s="9" t="s">
        <v>303</v>
      </c>
      <c r="G10" s="9" t="s">
        <v>369</v>
      </c>
      <c r="H10" s="9" t="s">
        <v>370</v>
      </c>
    </row>
    <row r="11" spans="1:8" ht="60" x14ac:dyDescent="0.25">
      <c r="A11" s="9" t="s">
        <v>304</v>
      </c>
      <c r="B11" s="9" t="s">
        <v>371</v>
      </c>
      <c r="C11" s="9" t="s">
        <v>372</v>
      </c>
      <c r="D11" s="9" t="s">
        <v>373</v>
      </c>
      <c r="E11" s="9" t="s">
        <v>374</v>
      </c>
      <c r="F11" s="9" t="s">
        <v>307</v>
      </c>
      <c r="G11" s="9" t="s">
        <v>375</v>
      </c>
      <c r="H11" s="9" t="s">
        <v>376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C9"/>
  <sheetViews>
    <sheetView showGridLines="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35" customWidth="1"/>
    <col min="2" max="2" width="18.5703125" customWidth="1"/>
    <col min="3" max="3" width="19.85546875" customWidth="1"/>
  </cols>
  <sheetData>
    <row r="1" spans="1:3" x14ac:dyDescent="0.25">
      <c r="A1" s="4" t="s">
        <v>143</v>
      </c>
      <c r="B1" s="4" t="s">
        <v>144</v>
      </c>
      <c r="C1" s="4" t="s">
        <v>42</v>
      </c>
    </row>
    <row r="2" spans="1:3" x14ac:dyDescent="0.25">
      <c r="A2" s="1" t="s">
        <v>145</v>
      </c>
      <c r="B2" s="5" t="s">
        <v>182</v>
      </c>
      <c r="C2" s="5" t="s">
        <v>184</v>
      </c>
    </row>
    <row r="3" spans="1:3" x14ac:dyDescent="0.25">
      <c r="A3" s="1" t="s">
        <v>146</v>
      </c>
      <c r="B3" s="5" t="s">
        <v>174</v>
      </c>
      <c r="C3" s="5" t="s">
        <v>184</v>
      </c>
    </row>
    <row r="4" spans="1:3" x14ac:dyDescent="0.25">
      <c r="A4" s="1" t="s">
        <v>147</v>
      </c>
      <c r="B4" s="5" t="s">
        <v>182</v>
      </c>
      <c r="C4" s="5" t="s">
        <v>310</v>
      </c>
    </row>
    <row r="5" spans="1:3" x14ac:dyDescent="0.25">
      <c r="A5" s="1" t="s">
        <v>148</v>
      </c>
      <c r="B5" s="5" t="s">
        <v>45</v>
      </c>
      <c r="C5" s="5" t="s">
        <v>45</v>
      </c>
    </row>
    <row r="6" spans="1:3" x14ac:dyDescent="0.25">
      <c r="A6" s="1" t="s">
        <v>149</v>
      </c>
      <c r="B6" s="5" t="s">
        <v>45</v>
      </c>
      <c r="C6" s="5" t="s">
        <v>45</v>
      </c>
    </row>
    <row r="7" spans="1:3" x14ac:dyDescent="0.25">
      <c r="A7" s="1" t="s">
        <v>150</v>
      </c>
      <c r="B7" s="5" t="s">
        <v>188</v>
      </c>
      <c r="C7" s="5" t="s">
        <v>272</v>
      </c>
    </row>
    <row r="8" spans="1:3" x14ac:dyDescent="0.25">
      <c r="A8" s="1"/>
      <c r="B8" s="5" t="s">
        <v>45</v>
      </c>
      <c r="C8" s="5" t="s">
        <v>45</v>
      </c>
    </row>
    <row r="9" spans="1:3" x14ac:dyDescent="0.25">
      <c r="A9" s="1"/>
      <c r="B9" s="5" t="s">
        <v>45</v>
      </c>
      <c r="C9" s="5" t="s">
        <v>45</v>
      </c>
    </row>
  </sheetData>
  <dataValidations count="2">
    <dataValidation type="list" allowBlank="1" showInputMessage="1" showErrorMessage="1" errorTitle="Invalid selection" error="Please select a value from the dropdown list." promptTitle="Choose from list" prompt="Click the arrow and choose a value." sqref="B2:B9" xr:uid="{00000000-0002-0000-0B00-000000000000}">
      <formula1>Status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C2:C9" xr:uid="{00000000-0002-0000-0B00-000001000000}">
      <formula1>KPI_Owner</formula1>
    </dataValidation>
  </dataValidations>
  <pageMargins left="0.75" right="0.75" top="1" bottom="1" header="0.5" footer="0.5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E15"/>
  <sheetViews>
    <sheetView showGridLines="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35" customWidth="1"/>
    <col min="2" max="3" width="14" customWidth="1"/>
    <col min="4" max="4" width="24" customWidth="1"/>
    <col min="5" max="5" width="20.5703125" customWidth="1"/>
  </cols>
  <sheetData>
    <row r="1" spans="1:5" x14ac:dyDescent="0.25">
      <c r="A1" s="4" t="s">
        <v>151</v>
      </c>
      <c r="B1" s="4" t="s">
        <v>152</v>
      </c>
      <c r="C1" s="4" t="s">
        <v>153</v>
      </c>
      <c r="D1" s="4" t="s">
        <v>154</v>
      </c>
      <c r="E1" s="4" t="s">
        <v>42</v>
      </c>
    </row>
    <row r="2" spans="1:5" x14ac:dyDescent="0.25">
      <c r="A2" s="1" t="s">
        <v>155</v>
      </c>
      <c r="B2" s="14">
        <v>85</v>
      </c>
      <c r="C2" s="14">
        <v>92</v>
      </c>
      <c r="D2" s="15">
        <f>IF(B2&gt;0,C2/B2,"")</f>
        <v>1.0823529411764705</v>
      </c>
      <c r="E2" s="5" t="s">
        <v>184</v>
      </c>
    </row>
    <row r="3" spans="1:5" x14ac:dyDescent="0.25">
      <c r="A3" s="1" t="s">
        <v>156</v>
      </c>
      <c r="B3" s="14">
        <v>85</v>
      </c>
      <c r="C3" s="14">
        <v>96</v>
      </c>
      <c r="D3" s="15">
        <f t="shared" ref="D3:D14" si="0">IF(B3&gt;0,C3/B3,"")</f>
        <v>1.1294117647058823</v>
      </c>
      <c r="E3" s="5" t="s">
        <v>272</v>
      </c>
    </row>
    <row r="4" spans="1:5" x14ac:dyDescent="0.25">
      <c r="A4" s="1" t="s">
        <v>157</v>
      </c>
      <c r="B4" s="14">
        <v>50</v>
      </c>
      <c r="C4" s="14">
        <v>32</v>
      </c>
      <c r="D4" s="15">
        <f t="shared" si="0"/>
        <v>0.64</v>
      </c>
      <c r="E4" s="5" t="s">
        <v>310</v>
      </c>
    </row>
    <row r="5" spans="1:5" x14ac:dyDescent="0.25">
      <c r="A5" s="1" t="s">
        <v>158</v>
      </c>
      <c r="B5" s="14">
        <v>65</v>
      </c>
      <c r="C5" s="14">
        <v>72</v>
      </c>
      <c r="D5" s="15">
        <f t="shared" si="0"/>
        <v>1.1076923076923078</v>
      </c>
      <c r="E5" s="5" t="s">
        <v>272</v>
      </c>
    </row>
    <row r="6" spans="1:5" x14ac:dyDescent="0.25">
      <c r="A6" s="1" t="s">
        <v>159</v>
      </c>
      <c r="B6" s="14">
        <v>35</v>
      </c>
      <c r="C6" s="14">
        <v>36</v>
      </c>
      <c r="D6" s="15">
        <f t="shared" si="0"/>
        <v>1.0285714285714285</v>
      </c>
      <c r="E6" s="5" t="s">
        <v>192</v>
      </c>
    </row>
    <row r="7" spans="1:5" x14ac:dyDescent="0.25">
      <c r="A7" s="1" t="s">
        <v>160</v>
      </c>
      <c r="B7" s="14">
        <v>55</v>
      </c>
      <c r="C7" s="14">
        <v>54</v>
      </c>
      <c r="D7" s="15">
        <f t="shared" si="0"/>
        <v>0.98181818181818181</v>
      </c>
      <c r="E7" s="5" t="s">
        <v>192</v>
      </c>
    </row>
    <row r="8" spans="1:5" x14ac:dyDescent="0.25">
      <c r="A8" s="1" t="s">
        <v>161</v>
      </c>
      <c r="B8" s="14">
        <v>75</v>
      </c>
      <c r="C8" s="14">
        <v>52</v>
      </c>
      <c r="D8" s="15">
        <f t="shared" si="0"/>
        <v>0.69333333333333336</v>
      </c>
      <c r="E8" s="5" t="s">
        <v>272</v>
      </c>
    </row>
    <row r="9" spans="1:5" x14ac:dyDescent="0.25">
      <c r="A9" s="1"/>
      <c r="B9" s="14"/>
      <c r="C9" s="14"/>
      <c r="D9" s="15" t="str">
        <f t="shared" si="0"/>
        <v/>
      </c>
      <c r="E9" s="5" t="s">
        <v>45</v>
      </c>
    </row>
    <row r="10" spans="1:5" x14ac:dyDescent="0.25">
      <c r="A10" s="1"/>
      <c r="B10" s="14"/>
      <c r="C10" s="14"/>
      <c r="D10" s="15" t="str">
        <f t="shared" si="0"/>
        <v/>
      </c>
      <c r="E10" s="5" t="s">
        <v>45</v>
      </c>
    </row>
    <row r="11" spans="1:5" x14ac:dyDescent="0.25">
      <c r="A11" s="1"/>
      <c r="B11" s="14"/>
      <c r="C11" s="14"/>
      <c r="D11" s="15" t="str">
        <f t="shared" si="0"/>
        <v/>
      </c>
      <c r="E11" s="5" t="s">
        <v>45</v>
      </c>
    </row>
    <row r="12" spans="1:5" x14ac:dyDescent="0.25">
      <c r="A12" s="1"/>
      <c r="B12" s="14"/>
      <c r="C12" s="14"/>
      <c r="D12" s="15" t="str">
        <f t="shared" si="0"/>
        <v/>
      </c>
      <c r="E12" s="5" t="s">
        <v>45</v>
      </c>
    </row>
    <row r="13" spans="1:5" x14ac:dyDescent="0.25">
      <c r="A13" s="1"/>
      <c r="B13" s="14"/>
      <c r="C13" s="14"/>
      <c r="D13" s="15" t="str">
        <f t="shared" si="0"/>
        <v/>
      </c>
      <c r="E13" s="5" t="s">
        <v>45</v>
      </c>
    </row>
    <row r="14" spans="1:5" x14ac:dyDescent="0.25">
      <c r="A14" s="1"/>
      <c r="B14" s="5"/>
      <c r="C14" s="5"/>
      <c r="D14" s="6" t="str">
        <f t="shared" si="0"/>
        <v/>
      </c>
      <c r="E14" s="5" t="s">
        <v>45</v>
      </c>
    </row>
    <row r="15" spans="1:5" x14ac:dyDescent="0.25">
      <c r="A15" s="1" t="s">
        <v>377</v>
      </c>
      <c r="B15" s="14"/>
      <c r="C15" s="14"/>
      <c r="D15" s="17">
        <f>SUBTOTAL(101,Table9[% Achievement])</f>
        <v>0.95188285104251491</v>
      </c>
      <c r="E15" s="5">
        <f>SUBTOTAL(103,Table9[Owner])</f>
        <v>13</v>
      </c>
    </row>
  </sheetData>
  <conditionalFormatting sqref="D2:D13">
    <cfRule type="cellIs" dxfId="11" priority="2" operator="between">
      <formula>0.7</formula>
      <formula>0.99</formula>
    </cfRule>
  </conditionalFormatting>
  <conditionalFormatting sqref="D2:D14">
    <cfRule type="cellIs" dxfId="10" priority="1" operator="greaterThanOrEqual">
      <formula>1</formula>
    </cfRule>
    <cfRule type="cellIs" dxfId="9" priority="3" operator="lessThan">
      <formula>0.7</formula>
    </cfRule>
    <cfRule type="cellIs" dxfId="8" priority="5" operator="between">
      <formula>0.7</formula>
      <formula>0.999</formula>
    </cfRule>
  </conditionalFormatting>
  <dataValidations count="1">
    <dataValidation type="list" allowBlank="1" showInputMessage="1" showErrorMessage="1" errorTitle="Invalid selection" error="Please select a value from the dropdown list." promptTitle="Choose from list" prompt="Click the arrow and choose a value." sqref="E2:E14" xr:uid="{00000000-0002-0000-0C00-000000000000}">
      <formula1>KPI_Owner</formula1>
    </dataValidation>
  </dataValidations>
  <pageMargins left="0.75" right="0.75" top="1" bottom="1" header="0.5" footer="0.5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H1"/>
  <sheetViews>
    <sheetView showGridLines="0" workbookViewId="0">
      <selection activeCell="P20" sqref="P20"/>
    </sheetView>
  </sheetViews>
  <sheetFormatPr defaultRowHeight="15" x14ac:dyDescent="0.25"/>
  <cols>
    <col min="1" max="1" width="35" customWidth="1"/>
  </cols>
  <sheetData>
    <row r="1" spans="1:8" ht="42" customHeight="1" x14ac:dyDescent="0.25">
      <c r="A1" s="18" t="s">
        <v>162</v>
      </c>
      <c r="B1" s="18"/>
      <c r="C1" s="18"/>
      <c r="D1" s="18"/>
      <c r="E1" s="18"/>
      <c r="F1" s="18"/>
      <c r="G1" s="18"/>
      <c r="H1" s="18"/>
    </row>
  </sheetData>
  <mergeCells count="1">
    <mergeCell ref="A1:H1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</sheetPr>
  <dimension ref="A1:P12"/>
  <sheetViews>
    <sheetView topLeftCell="B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4" customWidth="1"/>
    <col min="2" max="2" width="50" customWidth="1"/>
    <col min="3" max="3" width="14" customWidth="1"/>
    <col min="4" max="4" width="16" customWidth="1"/>
    <col min="5" max="5" width="14" customWidth="1"/>
    <col min="6" max="6" width="22" customWidth="1"/>
    <col min="7" max="9" width="14" customWidth="1"/>
    <col min="10" max="10" width="23.28515625" customWidth="1"/>
    <col min="11" max="11" width="16" customWidth="1"/>
    <col min="12" max="12" width="20" customWidth="1"/>
    <col min="13" max="15" width="18" customWidth="1"/>
    <col min="16" max="16" width="20" customWidth="1"/>
  </cols>
  <sheetData>
    <row r="1" spans="1:16" x14ac:dyDescent="0.25">
      <c r="A1" s="4" t="s">
        <v>163</v>
      </c>
      <c r="B1" s="4" t="s">
        <v>164</v>
      </c>
      <c r="C1" s="4"/>
      <c r="D1" s="4" t="s">
        <v>39</v>
      </c>
      <c r="E1" s="4" t="s">
        <v>40</v>
      </c>
      <c r="F1" s="4" t="s">
        <v>41</v>
      </c>
      <c r="G1" s="4" t="s">
        <v>165</v>
      </c>
      <c r="H1" s="4" t="s">
        <v>144</v>
      </c>
      <c r="I1" s="4" t="s">
        <v>166</v>
      </c>
      <c r="J1" s="4" t="s">
        <v>258</v>
      </c>
      <c r="K1" s="4" t="s">
        <v>91</v>
      </c>
      <c r="L1" s="4" t="s">
        <v>167</v>
      </c>
      <c r="M1" s="4" t="s">
        <v>124</v>
      </c>
      <c r="N1" s="4" t="s">
        <v>122</v>
      </c>
      <c r="O1" s="4" t="s">
        <v>125</v>
      </c>
      <c r="P1" s="4" t="s">
        <v>168</v>
      </c>
    </row>
    <row r="2" spans="1:16" ht="30" x14ac:dyDescent="0.25">
      <c r="A2" s="2" t="s">
        <v>169</v>
      </c>
      <c r="B2" s="1" t="s">
        <v>170</v>
      </c>
      <c r="C2" s="1"/>
      <c r="D2" s="1" t="s">
        <v>45</v>
      </c>
      <c r="E2" s="1" t="s">
        <v>45</v>
      </c>
      <c r="F2" s="1" t="s">
        <v>45</v>
      </c>
      <c r="G2" s="1" t="s">
        <v>45</v>
      </c>
      <c r="H2" s="1" t="s">
        <v>45</v>
      </c>
      <c r="I2" s="1" t="s">
        <v>45</v>
      </c>
      <c r="J2" s="1" t="s">
        <v>45</v>
      </c>
      <c r="K2" s="1" t="s">
        <v>45</v>
      </c>
      <c r="L2" s="1" t="s">
        <v>45</v>
      </c>
      <c r="M2" s="1" t="s">
        <v>45</v>
      </c>
      <c r="N2" s="1" t="s">
        <v>45</v>
      </c>
      <c r="O2" s="1" t="s">
        <v>45</v>
      </c>
      <c r="P2" s="1" t="s">
        <v>45</v>
      </c>
    </row>
    <row r="3" spans="1:16" x14ac:dyDescent="0.25">
      <c r="C3" s="1"/>
      <c r="D3" s="1" t="s">
        <v>171</v>
      </c>
      <c r="E3" s="1" t="s">
        <v>112</v>
      </c>
      <c r="F3" s="1" t="s">
        <v>172</v>
      </c>
      <c r="G3" s="1" t="s">
        <v>173</v>
      </c>
      <c r="H3" s="1" t="s">
        <v>174</v>
      </c>
      <c r="I3" s="1" t="s">
        <v>112</v>
      </c>
      <c r="J3" s="1" t="s">
        <v>257</v>
      </c>
      <c r="K3" s="1" t="s">
        <v>175</v>
      </c>
      <c r="L3" s="1" t="s">
        <v>59</v>
      </c>
      <c r="M3" s="1" t="s">
        <v>265</v>
      </c>
      <c r="N3" s="10" t="s">
        <v>126</v>
      </c>
      <c r="O3" s="1" t="s">
        <v>177</v>
      </c>
      <c r="P3" s="1" t="s">
        <v>178</v>
      </c>
    </row>
    <row r="4" spans="1:16" x14ac:dyDescent="0.25">
      <c r="A4" s="1"/>
      <c r="B4" s="1"/>
      <c r="C4" s="1"/>
      <c r="D4" s="1" t="s">
        <v>179</v>
      </c>
      <c r="E4" s="1" t="s">
        <v>116</v>
      </c>
      <c r="F4" s="1" t="s">
        <v>180</v>
      </c>
      <c r="G4" s="1" t="s">
        <v>181</v>
      </c>
      <c r="H4" s="1" t="s">
        <v>182</v>
      </c>
      <c r="I4" s="1" t="s">
        <v>116</v>
      </c>
      <c r="J4" s="1" t="s">
        <v>259</v>
      </c>
      <c r="K4" s="1" t="s">
        <v>380</v>
      </c>
      <c r="L4" s="1" t="s">
        <v>62</v>
      </c>
      <c r="M4" s="1" t="s">
        <v>176</v>
      </c>
      <c r="N4" s="10" t="s">
        <v>128</v>
      </c>
      <c r="O4" s="1" t="s">
        <v>266</v>
      </c>
      <c r="P4" s="1" t="s">
        <v>184</v>
      </c>
    </row>
    <row r="5" spans="1:16" x14ac:dyDescent="0.25">
      <c r="A5" s="1"/>
      <c r="B5" s="1"/>
      <c r="C5" s="1"/>
      <c r="D5" s="1" t="s">
        <v>185</v>
      </c>
      <c r="E5" s="1" t="s">
        <v>118</v>
      </c>
      <c r="F5" s="1" t="s">
        <v>186</v>
      </c>
      <c r="G5" s="1" t="s">
        <v>187</v>
      </c>
      <c r="H5" s="1" t="s">
        <v>188</v>
      </c>
      <c r="I5" s="1" t="s">
        <v>118</v>
      </c>
      <c r="J5" s="1" t="s">
        <v>262</v>
      </c>
      <c r="K5" s="1" t="s">
        <v>189</v>
      </c>
      <c r="L5" s="1" t="s">
        <v>64</v>
      </c>
      <c r="M5" s="1" t="s">
        <v>183</v>
      </c>
      <c r="N5" s="10" t="s">
        <v>104</v>
      </c>
      <c r="O5" s="1" t="s">
        <v>267</v>
      </c>
      <c r="P5" s="1" t="s">
        <v>192</v>
      </c>
    </row>
    <row r="6" spans="1:16" x14ac:dyDescent="0.25">
      <c r="A6" s="1"/>
      <c r="B6" s="1"/>
      <c r="C6" s="1"/>
      <c r="D6" s="1" t="s">
        <v>193</v>
      </c>
      <c r="E6" s="1" t="s">
        <v>120</v>
      </c>
      <c r="F6" s="1" t="s">
        <v>194</v>
      </c>
      <c r="G6" s="1" t="s">
        <v>195</v>
      </c>
      <c r="H6" s="1" t="s">
        <v>196</v>
      </c>
      <c r="I6" s="1" t="s">
        <v>120</v>
      </c>
      <c r="J6" s="1" t="s">
        <v>264</v>
      </c>
      <c r="K6" s="1" t="s">
        <v>197</v>
      </c>
      <c r="L6" s="1" t="s">
        <v>67</v>
      </c>
      <c r="M6" s="1" t="s">
        <v>190</v>
      </c>
      <c r="N6" s="10" t="s">
        <v>95</v>
      </c>
      <c r="O6" s="1" t="s">
        <v>268</v>
      </c>
      <c r="P6" s="1" t="s">
        <v>272</v>
      </c>
    </row>
    <row r="7" spans="1:16" x14ac:dyDescent="0.25">
      <c r="A7" s="1"/>
      <c r="B7" s="1"/>
      <c r="C7" s="1"/>
      <c r="D7" s="1" t="s">
        <v>200</v>
      </c>
      <c r="E7" s="1"/>
      <c r="F7" s="1" t="s">
        <v>201</v>
      </c>
      <c r="G7" s="1"/>
      <c r="H7" s="1" t="s">
        <v>202</v>
      </c>
      <c r="I7" s="1"/>
      <c r="J7" s="1" t="s">
        <v>260</v>
      </c>
      <c r="K7" s="1" t="s">
        <v>203</v>
      </c>
      <c r="L7" s="1" t="s">
        <v>70</v>
      </c>
      <c r="M7" s="1" t="s">
        <v>198</v>
      </c>
      <c r="N7" s="10" t="s">
        <v>132</v>
      </c>
      <c r="O7" s="1" t="s">
        <v>269</v>
      </c>
      <c r="P7" s="1" t="s">
        <v>310</v>
      </c>
    </row>
    <row r="8" spans="1:16" x14ac:dyDescent="0.25">
      <c r="A8" s="1"/>
      <c r="B8" s="1"/>
      <c r="C8" s="1"/>
      <c r="D8" s="1" t="s">
        <v>207</v>
      </c>
      <c r="E8" s="1"/>
      <c r="F8" s="1" t="s">
        <v>208</v>
      </c>
      <c r="G8" s="1"/>
      <c r="H8" s="1"/>
      <c r="I8" s="1"/>
      <c r="J8" s="1" t="s">
        <v>261</v>
      </c>
      <c r="K8" s="1" t="s">
        <v>381</v>
      </c>
      <c r="L8" s="1" t="s">
        <v>73</v>
      </c>
      <c r="M8" s="1" t="s">
        <v>204</v>
      </c>
      <c r="N8" s="1" t="s">
        <v>270</v>
      </c>
      <c r="O8" s="1" t="s">
        <v>191</v>
      </c>
      <c r="P8" s="1" t="s">
        <v>206</v>
      </c>
    </row>
    <row r="9" spans="1:16" x14ac:dyDescent="0.25">
      <c r="A9" s="1"/>
      <c r="B9" s="1"/>
      <c r="C9" s="1"/>
      <c r="D9" s="1"/>
      <c r="E9" s="1"/>
      <c r="F9" s="1" t="s">
        <v>213</v>
      </c>
      <c r="G9" s="1"/>
      <c r="H9" s="1"/>
      <c r="I9" s="1"/>
      <c r="J9" s="1" t="s">
        <v>263</v>
      </c>
      <c r="K9" s="1" t="s">
        <v>209</v>
      </c>
      <c r="L9" s="1" t="s">
        <v>75</v>
      </c>
      <c r="M9" s="1" t="s">
        <v>210</v>
      </c>
      <c r="N9" s="1" t="s">
        <v>271</v>
      </c>
      <c r="O9" s="1" t="s">
        <v>199</v>
      </c>
      <c r="P9" s="1" t="s">
        <v>212</v>
      </c>
    </row>
    <row r="10" spans="1:16" x14ac:dyDescent="0.25">
      <c r="A10" s="1"/>
      <c r="B10" s="1"/>
      <c r="C10" s="1"/>
      <c r="D10" s="1"/>
      <c r="E10" s="1"/>
      <c r="F10" s="1" t="s">
        <v>216</v>
      </c>
      <c r="G10" s="1"/>
      <c r="H10" s="1"/>
      <c r="I10" s="1"/>
      <c r="J10" s="1"/>
      <c r="K10" s="1" t="s">
        <v>217</v>
      </c>
      <c r="L10" s="1" t="s">
        <v>309</v>
      </c>
      <c r="M10" s="1"/>
      <c r="N10" s="1"/>
      <c r="O10" s="1" t="s">
        <v>205</v>
      </c>
      <c r="P10" s="1" t="s">
        <v>215</v>
      </c>
    </row>
    <row r="11" spans="1:16" x14ac:dyDescent="0.25">
      <c r="O11" s="1" t="s">
        <v>211</v>
      </c>
    </row>
    <row r="12" spans="1:16" x14ac:dyDescent="0.25">
      <c r="O12" s="1" t="s">
        <v>214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B10"/>
  <sheetViews>
    <sheetView showGridLines="0" workbookViewId="0">
      <selection activeCell="B35" sqref="B35"/>
    </sheetView>
  </sheetViews>
  <sheetFormatPr defaultRowHeight="15" x14ac:dyDescent="0.25"/>
  <cols>
    <col min="1" max="1" width="48" customWidth="1"/>
    <col min="2" max="2" width="59.85546875" customWidth="1"/>
  </cols>
  <sheetData>
    <row r="1" spans="1:2" ht="18.75" x14ac:dyDescent="0.25">
      <c r="A1" s="22" t="s">
        <v>11</v>
      </c>
      <c r="B1" s="22" t="s">
        <v>12</v>
      </c>
    </row>
    <row r="2" spans="1:2" ht="18.75" x14ac:dyDescent="0.25">
      <c r="A2" s="20" t="s">
        <v>13</v>
      </c>
      <c r="B2" s="21" t="s">
        <v>14</v>
      </c>
    </row>
    <row r="3" spans="1:2" ht="18.75" x14ac:dyDescent="0.25">
      <c r="A3" s="20" t="s">
        <v>15</v>
      </c>
      <c r="B3" s="21" t="s">
        <v>16</v>
      </c>
    </row>
    <row r="4" spans="1:2" ht="18.75" x14ac:dyDescent="0.25">
      <c r="A4" s="20" t="s">
        <v>17</v>
      </c>
      <c r="B4" s="21" t="s">
        <v>18</v>
      </c>
    </row>
    <row r="5" spans="1:2" ht="18.75" x14ac:dyDescent="0.25">
      <c r="A5" s="20" t="s">
        <v>19</v>
      </c>
      <c r="B5" s="21" t="s">
        <v>20</v>
      </c>
    </row>
    <row r="6" spans="1:2" ht="18.75" x14ac:dyDescent="0.25">
      <c r="A6" s="20" t="s">
        <v>21</v>
      </c>
      <c r="B6" s="21" t="s">
        <v>22</v>
      </c>
    </row>
    <row r="7" spans="1:2" ht="18.75" x14ac:dyDescent="0.25">
      <c r="A7" s="20" t="s">
        <v>23</v>
      </c>
      <c r="B7" s="29" t="s">
        <v>24</v>
      </c>
    </row>
    <row r="8" spans="1:2" ht="18.75" x14ac:dyDescent="0.25">
      <c r="A8" s="20" t="s">
        <v>25</v>
      </c>
      <c r="B8" s="21"/>
    </row>
    <row r="9" spans="1:2" ht="18.75" x14ac:dyDescent="0.25">
      <c r="A9" s="20" t="s">
        <v>26</v>
      </c>
      <c r="B9" s="21"/>
    </row>
    <row r="10" spans="1:2" ht="18.75" x14ac:dyDescent="0.25">
      <c r="A10" s="20" t="s">
        <v>27</v>
      </c>
      <c r="B10" s="21"/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B10"/>
  <sheetViews>
    <sheetView showGridLines="0" workbookViewId="0"/>
  </sheetViews>
  <sheetFormatPr defaultRowHeight="15" x14ac:dyDescent="0.25"/>
  <cols>
    <col min="1" max="1" width="40" customWidth="1"/>
    <col min="2" max="2" width="58.42578125" customWidth="1"/>
  </cols>
  <sheetData>
    <row r="1" spans="1:2" ht="21" x14ac:dyDescent="0.25">
      <c r="A1" s="23" t="s">
        <v>378</v>
      </c>
      <c r="B1" s="26" t="s">
        <v>379</v>
      </c>
    </row>
    <row r="2" spans="1:2" ht="18.75" x14ac:dyDescent="0.25">
      <c r="A2" s="20" t="s">
        <v>28</v>
      </c>
      <c r="B2" s="24" t="s">
        <v>382</v>
      </c>
    </row>
    <row r="3" spans="1:2" ht="18.75" x14ac:dyDescent="0.25">
      <c r="A3" s="20" t="s">
        <v>29</v>
      </c>
      <c r="B3" s="24"/>
    </row>
    <row r="4" spans="1:2" ht="18.75" x14ac:dyDescent="0.25">
      <c r="A4" s="20" t="s">
        <v>30</v>
      </c>
      <c r="B4" s="24"/>
    </row>
    <row r="5" spans="1:2" ht="18.75" x14ac:dyDescent="0.25">
      <c r="A5" s="20" t="s">
        <v>31</v>
      </c>
      <c r="B5" s="25">
        <v>46174</v>
      </c>
    </row>
    <row r="6" spans="1:2" ht="18.75" x14ac:dyDescent="0.25">
      <c r="A6" s="20" t="s">
        <v>32</v>
      </c>
      <c r="B6" s="25">
        <v>46234</v>
      </c>
    </row>
    <row r="7" spans="1:2" ht="18.75" x14ac:dyDescent="0.25">
      <c r="A7" s="20" t="s">
        <v>33</v>
      </c>
      <c r="B7" s="24" t="s">
        <v>383</v>
      </c>
    </row>
    <row r="8" spans="1:2" ht="18.75" x14ac:dyDescent="0.25">
      <c r="A8" s="20" t="s">
        <v>34</v>
      </c>
      <c r="B8" s="24" t="s">
        <v>175</v>
      </c>
    </row>
    <row r="9" spans="1:2" ht="18.75" x14ac:dyDescent="0.25">
      <c r="A9" s="20" t="s">
        <v>35</v>
      </c>
      <c r="B9" s="24"/>
    </row>
    <row r="10" spans="1:2" ht="18.75" x14ac:dyDescent="0.25">
      <c r="A10" s="20" t="s">
        <v>36</v>
      </c>
      <c r="B10" s="24"/>
    </row>
  </sheetData>
  <dataValidations count="1">
    <dataValidation type="list" allowBlank="1" showInputMessage="1" showErrorMessage="1" sqref="B8" xr:uid="{2F705B8A-116D-4BCA-B5B4-D4EEDC73A4A5}">
      <formula1>Region</formula1>
    </dataValidation>
  </dataValidation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F13"/>
  <sheetViews>
    <sheetView showGridLines="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21" customWidth="1"/>
    <col min="2" max="2" width="46" customWidth="1"/>
    <col min="3" max="4" width="19.5703125" customWidth="1"/>
    <col min="5" max="5" width="23.28515625" customWidth="1"/>
    <col min="6" max="6" width="24.7109375" customWidth="1"/>
  </cols>
  <sheetData>
    <row r="1" spans="1:6" ht="30" x14ac:dyDescent="0.25">
      <c r="A1" s="4" t="s">
        <v>37</v>
      </c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</row>
    <row r="2" spans="1:6" x14ac:dyDescent="0.25">
      <c r="A2" s="1" t="s">
        <v>384</v>
      </c>
      <c r="B2" s="1" t="s">
        <v>44</v>
      </c>
      <c r="C2" s="5" t="s">
        <v>171</v>
      </c>
      <c r="D2" s="5" t="s">
        <v>112</v>
      </c>
      <c r="E2" s="5" t="s">
        <v>216</v>
      </c>
      <c r="F2" s="5" t="s">
        <v>192</v>
      </c>
    </row>
    <row r="3" spans="1:6" x14ac:dyDescent="0.25">
      <c r="A3" s="1" t="s">
        <v>384</v>
      </c>
      <c r="B3" s="1" t="s">
        <v>46</v>
      </c>
      <c r="C3" s="5" t="s">
        <v>171</v>
      </c>
      <c r="D3" s="5" t="s">
        <v>112</v>
      </c>
      <c r="E3" s="5" t="s">
        <v>194</v>
      </c>
      <c r="F3" s="5" t="s">
        <v>272</v>
      </c>
    </row>
    <row r="4" spans="1:6" x14ac:dyDescent="0.25">
      <c r="A4" s="1" t="s">
        <v>43</v>
      </c>
      <c r="B4" s="1" t="s">
        <v>47</v>
      </c>
      <c r="C4" s="5" t="s">
        <v>193</v>
      </c>
      <c r="D4" s="5" t="s">
        <v>118</v>
      </c>
      <c r="E4" s="5" t="s">
        <v>213</v>
      </c>
      <c r="F4" s="5" t="s">
        <v>192</v>
      </c>
    </row>
    <row r="5" spans="1:6" x14ac:dyDescent="0.25">
      <c r="A5" s="1" t="s">
        <v>384</v>
      </c>
      <c r="B5" s="1" t="s">
        <v>48</v>
      </c>
      <c r="C5" s="5" t="s">
        <v>171</v>
      </c>
      <c r="D5" s="5" t="s">
        <v>116</v>
      </c>
      <c r="E5" s="5" t="s">
        <v>180</v>
      </c>
      <c r="F5" s="5" t="s">
        <v>192</v>
      </c>
    </row>
    <row r="6" spans="1:6" x14ac:dyDescent="0.25">
      <c r="A6" s="1" t="s">
        <v>49</v>
      </c>
      <c r="B6" s="1" t="s">
        <v>50</v>
      </c>
      <c r="C6" s="5" t="s">
        <v>171</v>
      </c>
      <c r="D6" s="5" t="s">
        <v>112</v>
      </c>
      <c r="E6" s="5" t="s">
        <v>172</v>
      </c>
      <c r="F6" s="5" t="s">
        <v>272</v>
      </c>
    </row>
    <row r="7" spans="1:6" x14ac:dyDescent="0.25">
      <c r="A7" s="1" t="s">
        <v>49</v>
      </c>
      <c r="B7" s="1" t="s">
        <v>51</v>
      </c>
      <c r="C7" s="5" t="s">
        <v>171</v>
      </c>
      <c r="D7" s="5" t="s">
        <v>116</v>
      </c>
      <c r="E7" s="5" t="s">
        <v>201</v>
      </c>
      <c r="F7" s="5" t="s">
        <v>272</v>
      </c>
    </row>
    <row r="8" spans="1:6" x14ac:dyDescent="0.25">
      <c r="A8" s="1" t="s">
        <v>49</v>
      </c>
      <c r="B8" s="1" t="s">
        <v>52</v>
      </c>
      <c r="C8" s="5" t="s">
        <v>171</v>
      </c>
      <c r="D8" s="5" t="s">
        <v>116</v>
      </c>
      <c r="E8" s="5" t="s">
        <v>216</v>
      </c>
      <c r="F8" s="5" t="s">
        <v>272</v>
      </c>
    </row>
    <row r="9" spans="1:6" x14ac:dyDescent="0.25">
      <c r="A9" s="1" t="s">
        <v>49</v>
      </c>
      <c r="B9" s="1" t="s">
        <v>53</v>
      </c>
      <c r="C9" s="5" t="s">
        <v>200</v>
      </c>
      <c r="D9" s="5" t="s">
        <v>116</v>
      </c>
      <c r="E9" s="5" t="s">
        <v>201</v>
      </c>
      <c r="F9" s="5" t="s">
        <v>310</v>
      </c>
    </row>
    <row r="10" spans="1:6" x14ac:dyDescent="0.25">
      <c r="A10" s="1" t="s">
        <v>43</v>
      </c>
      <c r="B10" s="1" t="s">
        <v>54</v>
      </c>
      <c r="C10" s="5" t="s">
        <v>171</v>
      </c>
      <c r="D10" s="5" t="s">
        <v>112</v>
      </c>
      <c r="E10" s="5" t="s">
        <v>194</v>
      </c>
      <c r="F10" s="5" t="s">
        <v>272</v>
      </c>
    </row>
    <row r="11" spans="1:6" x14ac:dyDescent="0.25">
      <c r="A11" s="1" t="s">
        <v>43</v>
      </c>
      <c r="B11" s="1" t="s">
        <v>388</v>
      </c>
      <c r="C11" s="5" t="s">
        <v>171</v>
      </c>
      <c r="D11" s="5" t="s">
        <v>112</v>
      </c>
      <c r="E11" s="5" t="s">
        <v>216</v>
      </c>
      <c r="F11" s="5" t="s">
        <v>310</v>
      </c>
    </row>
    <row r="12" spans="1:6" x14ac:dyDescent="0.25">
      <c r="A12" s="1" t="s">
        <v>43</v>
      </c>
      <c r="B12" s="1" t="s">
        <v>389</v>
      </c>
      <c r="C12" s="5" t="s">
        <v>171</v>
      </c>
      <c r="D12" s="5" t="s">
        <v>112</v>
      </c>
      <c r="E12" s="5" t="s">
        <v>216</v>
      </c>
      <c r="F12" s="5" t="s">
        <v>310</v>
      </c>
    </row>
    <row r="13" spans="1:6" x14ac:dyDescent="0.25">
      <c r="A13" s="1" t="s">
        <v>384</v>
      </c>
      <c r="B13" s="1" t="s">
        <v>390</v>
      </c>
      <c r="C13" s="5" t="s">
        <v>171</v>
      </c>
      <c r="D13" s="5" t="s">
        <v>116</v>
      </c>
      <c r="E13" s="5" t="s">
        <v>213</v>
      </c>
      <c r="F13" s="5" t="s">
        <v>192</v>
      </c>
    </row>
  </sheetData>
  <conditionalFormatting sqref="C2:C53">
    <cfRule type="cellIs" dxfId="12" priority="1" operator="equal">
      <formula>"Yes"</formula>
    </cfRule>
  </conditionalFormatting>
  <dataValidations count="4">
    <dataValidation type="list" allowBlank="1" showInputMessage="1" showErrorMessage="1" errorTitle="Invalid selection" error="Please select a value from the dropdown list." promptTitle="Choose from list" prompt="Click the arrow and choose a value." sqref="C2:C203" xr:uid="{00000000-0002-0000-0300-000000000000}">
      <formula1>Included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D2:D203" xr:uid="{00000000-0002-0000-0300-000001000000}">
      <formula1>Priority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E2:E203" xr:uid="{00000000-0002-0000-0300-000002000000}">
      <formula1>Measurement_Method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F2:F203" xr:uid="{00000000-0002-0000-0300-000003000000}">
      <formula1>KPI_Owner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E21"/>
  <sheetViews>
    <sheetView showGridLines="0" workbookViewId="0">
      <pane ySplit="1" topLeftCell="A2" activePane="bottomLeft" state="frozen"/>
      <selection pane="bottomLeft" activeCell="B15" sqref="B15"/>
    </sheetView>
  </sheetViews>
  <sheetFormatPr defaultRowHeight="15" x14ac:dyDescent="0.25"/>
  <cols>
    <col min="1" max="1" width="18" customWidth="1"/>
    <col min="2" max="2" width="20.5703125" customWidth="1"/>
    <col min="3" max="3" width="45" customWidth="1"/>
    <col min="4" max="4" width="22.140625" customWidth="1"/>
    <col min="5" max="5" width="21" customWidth="1"/>
  </cols>
  <sheetData>
    <row r="1" spans="1:5" x14ac:dyDescent="0.25">
      <c r="A1" s="4" t="s">
        <v>55</v>
      </c>
      <c r="B1" s="4" t="s">
        <v>56</v>
      </c>
      <c r="C1" s="4" t="s">
        <v>57</v>
      </c>
      <c r="D1" s="4" t="s">
        <v>58</v>
      </c>
      <c r="E1" s="4" t="s">
        <v>39</v>
      </c>
    </row>
    <row r="2" spans="1:5" x14ac:dyDescent="0.25">
      <c r="A2" s="1" t="s">
        <v>59</v>
      </c>
      <c r="B2" s="1" t="s">
        <v>60</v>
      </c>
      <c r="C2" s="1" t="s">
        <v>61</v>
      </c>
      <c r="D2" s="1"/>
      <c r="E2" s="5" t="s">
        <v>171</v>
      </c>
    </row>
    <row r="3" spans="1:5" x14ac:dyDescent="0.25">
      <c r="A3" s="1" t="s">
        <v>62</v>
      </c>
      <c r="B3" s="1" t="s">
        <v>385</v>
      </c>
      <c r="C3" s="1" t="s">
        <v>63</v>
      </c>
      <c r="D3" s="1"/>
      <c r="E3" s="5" t="s">
        <v>171</v>
      </c>
    </row>
    <row r="4" spans="1:5" x14ac:dyDescent="0.25">
      <c r="A4" s="1" t="s">
        <v>64</v>
      </c>
      <c r="B4" s="1" t="s">
        <v>65</v>
      </c>
      <c r="C4" s="1" t="s">
        <v>66</v>
      </c>
      <c r="D4" s="1"/>
      <c r="E4" s="5" t="s">
        <v>171</v>
      </c>
    </row>
    <row r="5" spans="1:5" x14ac:dyDescent="0.25">
      <c r="A5" s="1" t="s">
        <v>67</v>
      </c>
      <c r="B5" s="1" t="s">
        <v>68</v>
      </c>
      <c r="C5" s="1" t="s">
        <v>69</v>
      </c>
      <c r="D5" s="1"/>
      <c r="E5" s="5" t="s">
        <v>171</v>
      </c>
    </row>
    <row r="6" spans="1:5" x14ac:dyDescent="0.25">
      <c r="A6" s="1" t="s">
        <v>70</v>
      </c>
      <c r="B6" s="1" t="s">
        <v>71</v>
      </c>
      <c r="C6" s="1" t="s">
        <v>72</v>
      </c>
      <c r="D6" s="1"/>
      <c r="E6" s="5" t="s">
        <v>171</v>
      </c>
    </row>
    <row r="7" spans="1:5" x14ac:dyDescent="0.25">
      <c r="A7" s="1" t="s">
        <v>73</v>
      </c>
      <c r="B7" s="1" t="s">
        <v>5</v>
      </c>
      <c r="C7" s="1" t="s">
        <v>74</v>
      </c>
      <c r="D7" s="1"/>
      <c r="E7" s="5" t="s">
        <v>171</v>
      </c>
    </row>
    <row r="8" spans="1:5" x14ac:dyDescent="0.25">
      <c r="A8" s="1" t="s">
        <v>75</v>
      </c>
      <c r="B8" s="1" t="s">
        <v>3</v>
      </c>
      <c r="C8" s="1" t="s">
        <v>76</v>
      </c>
      <c r="D8" s="1"/>
      <c r="E8" s="5" t="s">
        <v>171</v>
      </c>
    </row>
    <row r="9" spans="1:5" x14ac:dyDescent="0.25">
      <c r="A9" s="1"/>
      <c r="B9" s="1"/>
      <c r="C9" s="1"/>
      <c r="D9" s="1"/>
      <c r="E9" s="5" t="s">
        <v>45</v>
      </c>
    </row>
    <row r="15" spans="1:5" x14ac:dyDescent="0.25">
      <c r="A15" s="4" t="s">
        <v>400</v>
      </c>
      <c r="B15" s="4" t="s">
        <v>57</v>
      </c>
      <c r="C15" s="4" t="s">
        <v>401</v>
      </c>
    </row>
    <row r="16" spans="1:5" x14ac:dyDescent="0.25">
      <c r="A16" t="s">
        <v>90</v>
      </c>
      <c r="B16" t="s">
        <v>402</v>
      </c>
      <c r="C16" t="s">
        <v>403</v>
      </c>
    </row>
    <row r="17" spans="1:3" x14ac:dyDescent="0.25">
      <c r="A17" t="s">
        <v>404</v>
      </c>
      <c r="B17" t="s">
        <v>405</v>
      </c>
      <c r="C17" t="s">
        <v>406</v>
      </c>
    </row>
    <row r="18" spans="1:3" x14ac:dyDescent="0.25">
      <c r="A18" t="s">
        <v>407</v>
      </c>
      <c r="B18" t="s">
        <v>408</v>
      </c>
      <c r="C18" t="s">
        <v>409</v>
      </c>
    </row>
    <row r="19" spans="1:3" x14ac:dyDescent="0.25">
      <c r="A19" t="s">
        <v>348</v>
      </c>
      <c r="B19" t="s">
        <v>410</v>
      </c>
      <c r="C19" t="s">
        <v>411</v>
      </c>
    </row>
    <row r="20" spans="1:3" x14ac:dyDescent="0.25">
      <c r="A20" t="s">
        <v>412</v>
      </c>
      <c r="B20" t="s">
        <v>413</v>
      </c>
      <c r="C20" t="s">
        <v>414</v>
      </c>
    </row>
    <row r="21" spans="1:3" x14ac:dyDescent="0.25">
      <c r="A21" t="s">
        <v>415</v>
      </c>
      <c r="B21" t="s">
        <v>416</v>
      </c>
      <c r="C21" t="s">
        <v>417</v>
      </c>
    </row>
  </sheetData>
  <dataValidations xWindow="950" yWindow="271" count="1">
    <dataValidation type="list" allowBlank="1" showInputMessage="1" showErrorMessage="1" errorTitle="Invalid selection" error="Please select a value from the dropdown list." promptTitle="Choose from list" prompt="Click the arrow and choose a value." sqref="E2:E10" xr:uid="{00000000-0002-0000-0400-000000000000}">
      <formula1>Included</formula1>
    </dataValidation>
  </dataValidations>
  <pageMargins left="0.75" right="0.75" top="1" bottom="1" header="0.5" footer="0.5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289F-D26B-47C7-A7D7-72E79DF72CE0}">
  <sheetPr>
    <tabColor theme="3"/>
  </sheetPr>
  <dimension ref="A1:C13"/>
  <sheetViews>
    <sheetView showGridLines="0" workbookViewId="0">
      <selection activeCell="H26" sqref="H26"/>
    </sheetView>
  </sheetViews>
  <sheetFormatPr defaultRowHeight="15" x14ac:dyDescent="0.25"/>
  <cols>
    <col min="1" max="1" width="10" style="12" customWidth="1"/>
    <col min="2" max="2" width="50" customWidth="1"/>
    <col min="3" max="3" width="27" customWidth="1"/>
  </cols>
  <sheetData>
    <row r="1" spans="1:3" ht="45" x14ac:dyDescent="0.25">
      <c r="A1" s="4" t="s">
        <v>418</v>
      </c>
      <c r="B1" s="4" t="s">
        <v>419</v>
      </c>
      <c r="C1" s="35" t="s">
        <v>98</v>
      </c>
    </row>
    <row r="2" spans="1:3" x14ac:dyDescent="0.25">
      <c r="A2" s="12">
        <v>1</v>
      </c>
      <c r="B2" t="s">
        <v>420</v>
      </c>
      <c r="C2" s="5" t="s">
        <v>62</v>
      </c>
    </row>
    <row r="3" spans="1:3" x14ac:dyDescent="0.25">
      <c r="A3" s="12">
        <v>2</v>
      </c>
      <c r="B3" t="s">
        <v>421</v>
      </c>
      <c r="C3" s="5" t="s">
        <v>64</v>
      </c>
    </row>
    <row r="4" spans="1:3" x14ac:dyDescent="0.25">
      <c r="A4" s="12">
        <v>3</v>
      </c>
      <c r="B4" t="s">
        <v>422</v>
      </c>
      <c r="C4" s="5" t="s">
        <v>67</v>
      </c>
    </row>
    <row r="5" spans="1:3" x14ac:dyDescent="0.25">
      <c r="A5" s="12">
        <v>4</v>
      </c>
      <c r="B5" t="s">
        <v>423</v>
      </c>
      <c r="C5" s="5" t="s">
        <v>73</v>
      </c>
    </row>
    <row r="6" spans="1:3" x14ac:dyDescent="0.25">
      <c r="A6" s="12">
        <v>5</v>
      </c>
      <c r="B6" t="s">
        <v>424</v>
      </c>
      <c r="C6" s="5" t="s">
        <v>64</v>
      </c>
    </row>
    <row r="7" spans="1:3" x14ac:dyDescent="0.25">
      <c r="A7" s="12">
        <v>6</v>
      </c>
      <c r="B7" t="s">
        <v>425</v>
      </c>
      <c r="C7" s="5" t="s">
        <v>64</v>
      </c>
    </row>
    <row r="8" spans="1:3" x14ac:dyDescent="0.25">
      <c r="A8" s="12">
        <v>7</v>
      </c>
      <c r="B8" t="s">
        <v>426</v>
      </c>
      <c r="C8" s="5" t="s">
        <v>70</v>
      </c>
    </row>
    <row r="9" spans="1:3" x14ac:dyDescent="0.25">
      <c r="A9" s="12">
        <v>8</v>
      </c>
      <c r="B9" t="s">
        <v>427</v>
      </c>
      <c r="C9" s="5" t="s">
        <v>67</v>
      </c>
    </row>
    <row r="10" spans="1:3" x14ac:dyDescent="0.25">
      <c r="A10" s="12">
        <v>9</v>
      </c>
      <c r="B10" t="s">
        <v>428</v>
      </c>
      <c r="C10" s="5" t="s">
        <v>75</v>
      </c>
    </row>
    <row r="11" spans="1:3" x14ac:dyDescent="0.25">
      <c r="A11" s="12">
        <v>10</v>
      </c>
      <c r="B11" t="s">
        <v>429</v>
      </c>
      <c r="C11" s="5" t="s">
        <v>73</v>
      </c>
    </row>
    <row r="12" spans="1:3" x14ac:dyDescent="0.25">
      <c r="A12" s="12">
        <v>11</v>
      </c>
      <c r="B12" t="s">
        <v>430</v>
      </c>
      <c r="C12" s="5" t="s">
        <v>64</v>
      </c>
    </row>
    <row r="13" spans="1:3" x14ac:dyDescent="0.25">
      <c r="A13" s="12">
        <v>12</v>
      </c>
      <c r="B13" t="s">
        <v>431</v>
      </c>
      <c r="C13" s="5" t="s">
        <v>62</v>
      </c>
    </row>
  </sheetData>
  <dataValidations xWindow="657" yWindow="455" count="1">
    <dataValidation type="list" allowBlank="1" showInputMessage="1" showErrorMessage="1" errorTitle="Invalid selection" error="Please select a value from the dropdown list." promptTitle="Choose from list" prompt="Click the arrow and choose a value." sqref="C2:C13" xr:uid="{BB6BCCD8-3FB7-4096-BE3A-529D54F9E29B}">
      <formula1>Learner_Structure</formula1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I7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2" width="14" customWidth="1"/>
    <col min="3" max="3" width="16" style="12" customWidth="1"/>
    <col min="4" max="4" width="27.5703125" style="12" customWidth="1"/>
    <col min="5" max="5" width="26.85546875" style="12" customWidth="1"/>
    <col min="6" max="6" width="18.28515625" style="12" customWidth="1"/>
    <col min="7" max="8" width="14" customWidth="1"/>
    <col min="9" max="9" width="28" customWidth="1"/>
  </cols>
  <sheetData>
    <row r="1" spans="1:9" ht="30" x14ac:dyDescent="0.25">
      <c r="A1" s="4" t="s">
        <v>90</v>
      </c>
      <c r="B1" s="4" t="s">
        <v>91</v>
      </c>
      <c r="C1" s="27" t="s">
        <v>92</v>
      </c>
      <c r="D1" s="27" t="s">
        <v>93</v>
      </c>
      <c r="E1" s="27" t="s">
        <v>94</v>
      </c>
      <c r="F1" s="27" t="s">
        <v>95</v>
      </c>
      <c r="G1" s="4" t="s">
        <v>96</v>
      </c>
      <c r="H1" s="4" t="s">
        <v>97</v>
      </c>
      <c r="I1" s="4" t="s">
        <v>98</v>
      </c>
    </row>
    <row r="2" spans="1:9" x14ac:dyDescent="0.25">
      <c r="A2" s="5" t="s">
        <v>386</v>
      </c>
      <c r="B2" s="5" t="s">
        <v>380</v>
      </c>
      <c r="C2" s="14">
        <v>250</v>
      </c>
      <c r="D2" s="16">
        <f t="shared" ref="D2:D7" si="0">IF(C2&gt;0,ROUNDUP(C2/10,0),"")</f>
        <v>25</v>
      </c>
      <c r="E2" s="16">
        <f t="shared" ref="E2:E7" si="1">IF(C2&gt;0,ROUNDUP(C2/5,0),"")</f>
        <v>50</v>
      </c>
      <c r="F2" s="14">
        <f>E2/5</f>
        <v>10</v>
      </c>
      <c r="G2" s="28"/>
      <c r="H2" s="28"/>
      <c r="I2" s="5" t="s">
        <v>67</v>
      </c>
    </row>
    <row r="3" spans="1:9" x14ac:dyDescent="0.25">
      <c r="A3" s="5" t="s">
        <v>386</v>
      </c>
      <c r="B3" s="5" t="s">
        <v>189</v>
      </c>
      <c r="C3" s="14">
        <v>48</v>
      </c>
      <c r="D3" s="16">
        <f t="shared" si="0"/>
        <v>5</v>
      </c>
      <c r="E3" s="16">
        <f t="shared" si="1"/>
        <v>10</v>
      </c>
      <c r="F3" s="14">
        <f t="shared" ref="F3:F7" si="2">E3/5</f>
        <v>2</v>
      </c>
      <c r="G3" s="5"/>
      <c r="H3" s="5"/>
      <c r="I3" s="5" t="s">
        <v>67</v>
      </c>
    </row>
    <row r="4" spans="1:9" x14ac:dyDescent="0.25">
      <c r="A4" s="5" t="s">
        <v>386</v>
      </c>
      <c r="B4" s="5" t="s">
        <v>197</v>
      </c>
      <c r="C4" s="14">
        <v>125</v>
      </c>
      <c r="D4" s="16">
        <f t="shared" si="0"/>
        <v>13</v>
      </c>
      <c r="E4" s="16">
        <f t="shared" si="1"/>
        <v>25</v>
      </c>
      <c r="F4" s="14">
        <f t="shared" si="2"/>
        <v>5</v>
      </c>
      <c r="G4" s="5" t="s">
        <v>387</v>
      </c>
      <c r="H4" s="5"/>
      <c r="I4" s="5" t="s">
        <v>67</v>
      </c>
    </row>
    <row r="5" spans="1:9" x14ac:dyDescent="0.25">
      <c r="A5" s="5" t="s">
        <v>386</v>
      </c>
      <c r="B5" s="5" t="s">
        <v>381</v>
      </c>
      <c r="C5" s="14">
        <v>400</v>
      </c>
      <c r="D5" s="16">
        <f t="shared" si="0"/>
        <v>40</v>
      </c>
      <c r="E5" s="16">
        <f t="shared" si="1"/>
        <v>80</v>
      </c>
      <c r="F5" s="14">
        <f t="shared" si="2"/>
        <v>16</v>
      </c>
      <c r="G5" s="5"/>
      <c r="H5" s="5"/>
      <c r="I5" s="5" t="s">
        <v>67</v>
      </c>
    </row>
    <row r="6" spans="1:9" x14ac:dyDescent="0.25">
      <c r="A6" s="5" t="s">
        <v>386</v>
      </c>
      <c r="B6" s="5" t="s">
        <v>203</v>
      </c>
      <c r="C6" s="14">
        <v>25</v>
      </c>
      <c r="D6" s="16">
        <f t="shared" si="0"/>
        <v>3</v>
      </c>
      <c r="E6" s="16">
        <f t="shared" si="1"/>
        <v>5</v>
      </c>
      <c r="F6" s="14">
        <f t="shared" si="2"/>
        <v>1</v>
      </c>
      <c r="G6" s="5"/>
      <c r="H6" s="5"/>
      <c r="I6" s="5" t="s">
        <v>67</v>
      </c>
    </row>
    <row r="7" spans="1:9" x14ac:dyDescent="0.25">
      <c r="A7" s="5"/>
      <c r="B7" s="5" t="s">
        <v>45</v>
      </c>
      <c r="C7" s="14"/>
      <c r="D7" s="16" t="str">
        <f t="shared" si="0"/>
        <v/>
      </c>
      <c r="E7" s="16" t="str">
        <f t="shared" si="1"/>
        <v/>
      </c>
      <c r="F7" s="14"/>
      <c r="G7" s="5"/>
      <c r="H7" s="5"/>
      <c r="I7" s="5" t="s">
        <v>45</v>
      </c>
    </row>
  </sheetData>
  <dataValidations count="2">
    <dataValidation type="list" allowBlank="1" showInputMessage="1" showErrorMessage="1" errorTitle="Invalid selection" error="Please select a value from the dropdown list." promptTitle="Choose from list" prompt="Click the arrow and choose a value." sqref="B2:B7" xr:uid="{00000000-0002-0000-0600-000000000000}">
      <formula1>Region</formula1>
    </dataValidation>
    <dataValidation type="list" allowBlank="1" showInputMessage="1" showErrorMessage="1" errorTitle="Invalid selection" error="Please select a value from the dropdown list." promptTitle="Choose from list" prompt="Click the arrow and choose a value." sqref="I2:I7" xr:uid="{00000000-0002-0000-0600-000001000000}">
      <formula1>Learner_Structure</formula1>
    </dataValidation>
  </dataValidations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D10"/>
  <sheetViews>
    <sheetView showGridLines="0" workbookViewId="0">
      <selection activeCell="B2" sqref="B2"/>
    </sheetView>
  </sheetViews>
  <sheetFormatPr defaultRowHeight="15" x14ac:dyDescent="0.25"/>
  <cols>
    <col min="1" max="1" width="26" customWidth="1"/>
    <col min="2" max="2" width="33.140625" customWidth="1"/>
    <col min="3" max="3" width="57.5703125" customWidth="1"/>
    <col min="4" max="4" width="70" customWidth="1"/>
  </cols>
  <sheetData>
    <row r="1" spans="1:4" x14ac:dyDescent="0.25">
      <c r="A1" s="3" t="s">
        <v>77</v>
      </c>
      <c r="B1" s="3" t="s">
        <v>78</v>
      </c>
      <c r="C1" s="3" t="s">
        <v>79</v>
      </c>
      <c r="D1" s="3" t="s">
        <v>80</v>
      </c>
    </row>
    <row r="2" spans="1:4" x14ac:dyDescent="0.25">
      <c r="A2" s="1" t="s">
        <v>81</v>
      </c>
      <c r="B2" s="1"/>
      <c r="C2" s="1"/>
      <c r="D2" s="1"/>
    </row>
    <row r="3" spans="1:4" x14ac:dyDescent="0.25">
      <c r="A3" s="1" t="s">
        <v>82</v>
      </c>
      <c r="B3" s="1"/>
      <c r="C3" s="1"/>
      <c r="D3" s="1"/>
    </row>
    <row r="4" spans="1:4" x14ac:dyDescent="0.25">
      <c r="A4" s="1" t="s">
        <v>83</v>
      </c>
      <c r="B4" s="1"/>
      <c r="C4" s="1"/>
      <c r="D4" s="1"/>
    </row>
    <row r="5" spans="1:4" x14ac:dyDescent="0.25">
      <c r="A5" s="1" t="s">
        <v>84</v>
      </c>
      <c r="B5" s="1"/>
      <c r="C5" s="1"/>
      <c r="D5" s="1"/>
    </row>
    <row r="6" spans="1:4" x14ac:dyDescent="0.25">
      <c r="A6" s="1" t="s">
        <v>85</v>
      </c>
      <c r="B6" s="1"/>
      <c r="C6" s="1"/>
      <c r="D6" s="1"/>
    </row>
    <row r="7" spans="1:4" x14ac:dyDescent="0.25">
      <c r="A7" s="1" t="s">
        <v>86</v>
      </c>
      <c r="B7" s="1"/>
      <c r="C7" s="1"/>
      <c r="D7" s="1"/>
    </row>
    <row r="8" spans="1:4" x14ac:dyDescent="0.25">
      <c r="A8" s="1" t="s">
        <v>87</v>
      </c>
      <c r="B8" s="1"/>
      <c r="C8" s="1"/>
      <c r="D8" s="1"/>
    </row>
    <row r="9" spans="1:4" x14ac:dyDescent="0.25">
      <c r="A9" s="1" t="s">
        <v>88</v>
      </c>
      <c r="B9" s="1"/>
      <c r="C9" s="1"/>
      <c r="D9" s="1"/>
    </row>
    <row r="10" spans="1:4" x14ac:dyDescent="0.25">
      <c r="A10" s="1" t="s">
        <v>89</v>
      </c>
      <c r="B10" s="1"/>
      <c r="C10" s="1"/>
      <c r="D10" s="1"/>
    </row>
  </sheetData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F916-8859-41A6-A20C-2F3C9E2B0099}">
  <sheetPr>
    <tabColor theme="6"/>
  </sheetPr>
  <dimension ref="A1:D12"/>
  <sheetViews>
    <sheetView showGridLines="0" workbookViewId="0">
      <selection activeCell="B6" sqref="B6"/>
    </sheetView>
  </sheetViews>
  <sheetFormatPr defaultRowHeight="15" x14ac:dyDescent="0.25"/>
  <cols>
    <col min="1" max="1" width="27" customWidth="1"/>
    <col min="2" max="4" width="46.85546875" customWidth="1"/>
  </cols>
  <sheetData>
    <row r="1" spans="1:4" x14ac:dyDescent="0.25">
      <c r="A1" s="3" t="s">
        <v>77</v>
      </c>
      <c r="B1" s="3" t="s">
        <v>78</v>
      </c>
      <c r="C1" s="3" t="s">
        <v>79</v>
      </c>
      <c r="D1" s="3" t="s">
        <v>80</v>
      </c>
    </row>
    <row r="2" spans="1:4" ht="30" x14ac:dyDescent="0.25">
      <c r="A2" s="9" t="s">
        <v>81</v>
      </c>
      <c r="B2" s="9" t="s">
        <v>218</v>
      </c>
      <c r="C2" s="9" t="s">
        <v>219</v>
      </c>
      <c r="D2" s="9" t="s">
        <v>220</v>
      </c>
    </row>
    <row r="3" spans="1:4" ht="30" x14ac:dyDescent="0.25">
      <c r="A3" s="9" t="s">
        <v>82</v>
      </c>
      <c r="B3" s="9" t="s">
        <v>221</v>
      </c>
      <c r="C3" s="9" t="s">
        <v>222</v>
      </c>
      <c r="D3" s="9" t="s">
        <v>223</v>
      </c>
    </row>
    <row r="4" spans="1:4" ht="30" x14ac:dyDescent="0.25">
      <c r="A4" s="9" t="s">
        <v>83</v>
      </c>
      <c r="B4" s="9" t="s">
        <v>224</v>
      </c>
      <c r="C4" s="9" t="s">
        <v>225</v>
      </c>
      <c r="D4" s="9" t="s">
        <v>226</v>
      </c>
    </row>
    <row r="5" spans="1:4" ht="30" x14ac:dyDescent="0.25">
      <c r="A5" s="9" t="s">
        <v>84</v>
      </c>
      <c r="B5" s="9" t="s">
        <v>227</v>
      </c>
      <c r="C5" s="9" t="s">
        <v>228</v>
      </c>
      <c r="D5" s="9" t="s">
        <v>229</v>
      </c>
    </row>
    <row r="6" spans="1:4" ht="30" x14ac:dyDescent="0.25">
      <c r="A6" s="9" t="s">
        <v>85</v>
      </c>
      <c r="B6" s="9" t="s">
        <v>230</v>
      </c>
      <c r="C6" s="9" t="s">
        <v>231</v>
      </c>
      <c r="D6" s="9" t="s">
        <v>232</v>
      </c>
    </row>
    <row r="7" spans="1:4" ht="30" x14ac:dyDescent="0.25">
      <c r="A7" s="9" t="s">
        <v>86</v>
      </c>
      <c r="B7" s="9" t="s">
        <v>233</v>
      </c>
      <c r="C7" s="9" t="s">
        <v>234</v>
      </c>
      <c r="D7" s="9" t="s">
        <v>235</v>
      </c>
    </row>
    <row r="8" spans="1:4" ht="30" x14ac:dyDescent="0.25">
      <c r="A8" s="9" t="s">
        <v>236</v>
      </c>
      <c r="B8" s="9" t="s">
        <v>237</v>
      </c>
      <c r="C8" s="9" t="s">
        <v>238</v>
      </c>
      <c r="D8" s="9" t="s">
        <v>239</v>
      </c>
    </row>
    <row r="9" spans="1:4" ht="30" x14ac:dyDescent="0.25">
      <c r="A9" s="9" t="s">
        <v>141</v>
      </c>
      <c r="B9" s="9" t="s">
        <v>240</v>
      </c>
      <c r="C9" s="9" t="s">
        <v>241</v>
      </c>
      <c r="D9" s="9" t="s">
        <v>242</v>
      </c>
    </row>
    <row r="10" spans="1:4" ht="30" x14ac:dyDescent="0.25">
      <c r="A10" s="9" t="s">
        <v>243</v>
      </c>
      <c r="B10" s="9" t="s">
        <v>244</v>
      </c>
      <c r="C10" s="9" t="s">
        <v>245</v>
      </c>
      <c r="D10" s="9" t="s">
        <v>246</v>
      </c>
    </row>
    <row r="11" spans="1:4" ht="30" x14ac:dyDescent="0.25">
      <c r="A11" s="9" t="s">
        <v>89</v>
      </c>
      <c r="B11" s="9" t="s">
        <v>247</v>
      </c>
      <c r="C11" s="9" t="s">
        <v>248</v>
      </c>
      <c r="D11" s="9" t="s">
        <v>249</v>
      </c>
    </row>
    <row r="12" spans="1:4" x14ac:dyDescent="0.25">
      <c r="A12" s="9" t="s">
        <v>250</v>
      </c>
      <c r="B12" s="9" t="s">
        <v>251</v>
      </c>
      <c r="C12" s="9" t="s">
        <v>252</v>
      </c>
      <c r="D12" s="9" t="s">
        <v>253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How to Use</vt:lpstr>
      <vt:lpstr>Operating Model</vt:lpstr>
      <vt:lpstr>Program Blueprint</vt:lpstr>
      <vt:lpstr>Learning Objectives</vt:lpstr>
      <vt:lpstr>Learner Structures</vt:lpstr>
      <vt:lpstr>12 Week Plan</vt:lpstr>
      <vt:lpstr>Cohort Planning</vt:lpstr>
      <vt:lpstr>Learning Journey Map</vt:lpstr>
      <vt:lpstr>Learning Journey Map Ex</vt:lpstr>
      <vt:lpstr>RACI Matrix</vt:lpstr>
      <vt:lpstr>MoSCoW Prioritization</vt:lpstr>
      <vt:lpstr>Communication Plan</vt:lpstr>
      <vt:lpstr>Facilitator Guides</vt:lpstr>
      <vt:lpstr>Facilitator Guides Ex</vt:lpstr>
      <vt:lpstr>Facilitator Guides Ex 2</vt:lpstr>
      <vt:lpstr>Global Checklist</vt:lpstr>
      <vt:lpstr>KPIs &amp; Dashboard</vt:lpstr>
      <vt:lpstr>Dashboard</vt:lpstr>
      <vt:lpstr>Dropdown Lists</vt:lpstr>
      <vt:lpstr>Audience</vt:lpstr>
      <vt:lpstr>Cadence</vt:lpstr>
      <vt:lpstr>Channel</vt:lpstr>
      <vt:lpstr>Included</vt:lpstr>
      <vt:lpstr>KPI_Owner</vt:lpstr>
      <vt:lpstr>Learner_Structure</vt:lpstr>
      <vt:lpstr>Measurement_Method</vt:lpstr>
      <vt:lpstr>MoSCoW</vt:lpstr>
      <vt:lpstr>Priority</vt:lpstr>
      <vt:lpstr>RACI</vt:lpstr>
      <vt:lpstr>Region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openpyxl;Leeanne.McManus@fastascension.com</dc:creator>
  <cp:lastModifiedBy>Leeanne McManus</cp:lastModifiedBy>
  <dcterms:created xsi:type="dcterms:W3CDTF">2026-05-06T01:29:03Z</dcterms:created>
  <dcterms:modified xsi:type="dcterms:W3CDTF">2026-05-11T19:09:03Z</dcterms:modified>
</cp:coreProperties>
</file>